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2" l="1"/>
  <c r="C55" i="2" l="1"/>
  <c r="D55" i="2"/>
  <c r="E55" i="2"/>
  <c r="F55" i="2"/>
  <c r="G55" i="2"/>
  <c r="G60" i="2" s="1"/>
  <c r="H55" i="2"/>
  <c r="I55" i="2"/>
  <c r="J55" i="2"/>
  <c r="K55" i="2"/>
  <c r="L55" i="2"/>
  <c r="L60" i="2" s="1"/>
  <c r="M55" i="2"/>
  <c r="M60" i="2" s="1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C2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F60" i="2" l="1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23" i="2" s="1"/>
  <c r="P41" i="2"/>
  <c r="P39" i="2"/>
  <c r="P37" i="2"/>
  <c r="P35" i="2"/>
  <c r="P44" i="2"/>
  <c r="P43" i="2" s="1"/>
  <c r="P17" i="2" l="1"/>
  <c r="P60" i="2" s="1"/>
  <c r="P33" i="2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<sst xmlns="http://schemas.openxmlformats.org/spreadsheetml/2006/main" count="68" uniqueCount="68">
  <si>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</si>
  <si>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</si>
  <si>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</si>
  <si>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</si>
  <si>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</si>
  <si>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</si>
  <si>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</si>
  <si>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</si>
  <si>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</si>
  <si>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</si>
  <si>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</si>
  <si>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</si>
  <si>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</si>
  <si>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</si>
  <si>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</si>
  <si>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</si>
  <si>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</si>
  <si>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</si>
  <si>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</si>
  <si>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</si>
  <si>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</si>
  <si>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</si>
  <si>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</si>
  <si>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</si>
  <si>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</si>
  <si>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</si>
  <si>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</si>
  <si>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</si>
  <si>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</si>
  <si>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</si>
  <si>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</si>
  <si>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</si>
  <si>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</si>
  <si>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</si>
  <si>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</si>
  <si>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</si>
  <si>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</si>
  <si>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</si>
  <si>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</si>
  <si>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</si>
  <si>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</si>
  <si>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</si>
  <si>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</si>
  <si>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</si>
  <si>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</si>
  <si>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</si>
  <si>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</si>
  <si>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</si>
  <si>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</si>
  <si>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</si>
  <si>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</si>
  <si>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</si>
  <si>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</si>
  <si>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</si>
  <si>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</si>
  <si>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</si>
  <si>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</si>
  <si>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</si>
  <si>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</si>
  <si>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</si>
  <si>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</si>
  <si>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</si>
  <si>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</si>
  <si>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</si>
  <si>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</si>
  <si>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</si>
  <si>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DEL 1 AL 31 DE MARZO 2024</t>
  </si>
  <si>
    <t>GOBERNACION CIVIL DE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</si>
</sst>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topLeftCell="A10" zoomScale="145" zoomScaleNormal="145" workbookViewId="0">
      <selection activeCell="B24" sqref="B24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bestFit="1" customWidth="1"/>
    <col min="5" max="5" width="16.140625" style="6" customWidth="1"/>
    <col min="6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66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8999227</v>
      </c>
      <c r="C17" s="34">
        <f t="shared" ref="C17:P17" si="0">SUM(C18:C22)</f>
        <v>11620260.060000001</v>
      </c>
      <c r="D17" s="34">
        <f t="shared" si="0"/>
        <v>465215.61</v>
      </c>
      <c r="E17" s="34">
        <f t="shared" si="0"/>
        <v>525246.82999999996</v>
      </c>
      <c r="F17" s="34">
        <f t="shared" si="0"/>
        <v>566788.63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4">
        <f t="shared" si="0"/>
        <v>0</v>
      </c>
      <c r="K17" s="34">
        <f t="shared" si="0"/>
        <v>0</v>
      </c>
      <c r="L17" s="34">
        <f t="shared" si="0"/>
        <v>0</v>
      </c>
      <c r="M17" s="34">
        <f t="shared" si="0"/>
        <v>0</v>
      </c>
      <c r="N17" s="34">
        <f t="shared" si="0"/>
        <v>0</v>
      </c>
      <c r="O17" s="34">
        <f t="shared" si="0"/>
        <v>0</v>
      </c>
      <c r="P17" s="34">
        <f t="shared" si="0"/>
        <v>1557251.07</v>
      </c>
    </row>
    <row r="18" spans="1:16" s="41" customFormat="1" ht="12.75" x14ac:dyDescent="0.2">
      <c r="A18" s="39" t="s">
        <v>2</v>
      </c>
      <c r="B18" s="24">
        <v>7823948</v>
      </c>
      <c r="C18" s="24">
        <v>9394350</v>
      </c>
      <c r="D18" s="40">
        <v>403950</v>
      </c>
      <c r="E18" s="3">
        <v>403950</v>
      </c>
      <c r="F18" s="3">
        <v>465950</v>
      </c>
      <c r="G18" s="10"/>
      <c r="H18" s="40"/>
      <c r="I18" s="12"/>
      <c r="J18" s="4"/>
      <c r="K18" s="4"/>
      <c r="L18" s="13"/>
      <c r="M18" s="3"/>
      <c r="N18" s="3"/>
      <c r="O18" s="3"/>
      <c r="P18" s="8">
        <f t="shared" ref="P18:P59" si="1">SUM(D18:O18)</f>
        <v>1273850</v>
      </c>
    </row>
    <row r="19" spans="1:16" s="41" customFormat="1" ht="12.75" x14ac:dyDescent="0.2">
      <c r="A19" s="39" t="s">
        <v>3</v>
      </c>
      <c r="B19" s="24">
        <v>390000</v>
      </c>
      <c r="C19" s="24">
        <v>900000</v>
      </c>
      <c r="D19" s="40"/>
      <c r="E19" s="3">
        <v>60000</v>
      </c>
      <c r="F19" s="3">
        <v>30000</v>
      </c>
      <c r="G19" s="10"/>
      <c r="H19" s="11"/>
      <c r="I19" s="12"/>
      <c r="J19" s="4"/>
      <c r="K19" s="4"/>
      <c r="L19" s="13"/>
      <c r="M19" s="3"/>
      <c r="N19" s="3"/>
      <c r="O19" s="3"/>
      <c r="P19" s="8">
        <f t="shared" si="1"/>
        <v>90000</v>
      </c>
    </row>
    <row r="20" spans="1:16" s="41" customFormat="1" ht="12.75" x14ac:dyDescent="0.2">
      <c r="A20" s="39" t="s">
        <v>4</v>
      </c>
      <c r="B20" s="24">
        <v>0</v>
      </c>
      <c r="C20" s="24"/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785279</v>
      </c>
      <c r="C22" s="4">
        <v>1325910.06</v>
      </c>
      <c r="D22" s="40">
        <v>61265.61</v>
      </c>
      <c r="E22" s="3">
        <v>61296.83</v>
      </c>
      <c r="F22" s="3">
        <v>70838.63</v>
      </c>
      <c r="G22" s="10"/>
      <c r="H22" s="11"/>
      <c r="I22" s="12"/>
      <c r="J22" s="4"/>
      <c r="K22" s="4"/>
      <c r="L22" s="13"/>
      <c r="M22" s="3"/>
      <c r="N22" s="3"/>
      <c r="O22" s="3"/>
      <c r="P22" s="8">
        <f t="shared" si="1"/>
        <v>193401.07</v>
      </c>
    </row>
    <row r="23" spans="1:16" s="27" customFormat="1" ht="15.75" x14ac:dyDescent="0.25">
      <c r="A23" s="33" t="s">
        <v>7</v>
      </c>
      <c r="B23" s="35">
        <f>SUM(B24:B32)</f>
        <v>2530093</v>
      </c>
      <c r="C23" s="35">
        <f t="shared" ref="C23:P23" si="2">SUM(C24:C32)</f>
        <v>2809135</v>
      </c>
      <c r="D23" s="35">
        <f t="shared" si="2"/>
        <v>0</v>
      </c>
      <c r="E23" s="35">
        <f t="shared" si="2"/>
        <v>2016</v>
      </c>
      <c r="F23" s="35">
        <f t="shared" si="2"/>
        <v>18112.46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5">
        <f t="shared" si="2"/>
        <v>0</v>
      </c>
      <c r="L23" s="35">
        <f t="shared" si="2"/>
        <v>0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20128.46</v>
      </c>
    </row>
    <row r="24" spans="1:16" s="41" customFormat="1" ht="12.75" x14ac:dyDescent="0.2">
      <c r="A24" s="39" t="s">
        <v>8</v>
      </c>
      <c r="B24" s="24">
        <v>446380</v>
      </c>
      <c r="C24" s="24">
        <v>400882</v>
      </c>
      <c r="D24" s="40"/>
      <c r="E24" s="3">
        <v>2016</v>
      </c>
      <c r="F24" s="3">
        <v>18112.46</v>
      </c>
      <c r="G24" s="10"/>
      <c r="H24" s="11"/>
      <c r="I24" s="12"/>
      <c r="J24" s="4"/>
      <c r="K24" s="12"/>
      <c r="L24" s="13"/>
      <c r="M24" s="3"/>
      <c r="N24" s="3"/>
      <c r="O24" s="3"/>
      <c r="P24" s="8">
        <f t="shared" si="1"/>
        <v>20128.46</v>
      </c>
    </row>
    <row r="25" spans="1:16" s="41" customFormat="1" ht="12.75" x14ac:dyDescent="0.2">
      <c r="A25" s="39" t="s">
        <v>9</v>
      </c>
      <c r="B25" s="24">
        <v>1178160</v>
      </c>
      <c r="C25" s="24">
        <v>1320000</v>
      </c>
      <c r="D25" s="10"/>
      <c r="E25" s="10"/>
      <c r="F25" s="11"/>
      <c r="G25" s="10"/>
      <c r="H25" s="11"/>
      <c r="I25" s="12"/>
      <c r="J25" s="4"/>
      <c r="K25" s="12"/>
      <c r="L25" s="13"/>
      <c r="M25" s="3"/>
      <c r="N25" s="3"/>
      <c r="O25" s="3"/>
      <c r="P25" s="8">
        <f t="shared" si="1"/>
        <v>0</v>
      </c>
    </row>
    <row r="26" spans="1:16" s="41" customFormat="1" ht="12.75" x14ac:dyDescent="0.2">
      <c r="A26" s="39" t="s">
        <v>10</v>
      </c>
      <c r="B26" s="24">
        <v>37310</v>
      </c>
      <c r="C26" s="24">
        <v>312000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/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/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0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96299</v>
      </c>
      <c r="C30" s="24">
        <v>96299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771944</v>
      </c>
      <c r="C31" s="24">
        <v>679954</v>
      </c>
      <c r="D31" s="40"/>
      <c r="E31" s="3"/>
      <c r="F31" s="14"/>
      <c r="G31" s="14"/>
      <c r="H31" s="15"/>
      <c r="I31" s="12"/>
      <c r="J31" s="4"/>
      <c r="K31" s="12"/>
      <c r="L31" s="13"/>
      <c r="M31" s="3"/>
      <c r="N31" s="3"/>
      <c r="O31" s="3"/>
      <c r="P31" s="8">
        <f t="shared" si="1"/>
        <v>0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2073389</v>
      </c>
      <c r="C33" s="35">
        <f t="shared" ref="C33:P33" si="3">SUM(C34:C42)</f>
        <v>2244000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0</v>
      </c>
      <c r="I33" s="35">
        <f t="shared" si="3"/>
        <v>0</v>
      </c>
      <c r="J33" s="35">
        <f t="shared" si="3"/>
        <v>0</v>
      </c>
      <c r="K33" s="35">
        <f t="shared" si="3"/>
        <v>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0</v>
      </c>
    </row>
    <row r="34" spans="1:16" s="41" customFormat="1" ht="12.75" x14ac:dyDescent="0.2">
      <c r="A34" s="39" t="s">
        <v>18</v>
      </c>
      <c r="B34" s="24">
        <v>51798</v>
      </c>
      <c r="C34" s="24">
        <v>624000</v>
      </c>
      <c r="D34" s="10"/>
      <c r="E34" s="14"/>
      <c r="F34" s="15"/>
      <c r="G34" s="14"/>
      <c r="H34" s="15"/>
      <c r="I34" s="12"/>
      <c r="J34" s="4"/>
      <c r="K34" s="12"/>
      <c r="L34" s="13"/>
      <c r="M34" s="3"/>
      <c r="N34" s="3"/>
      <c r="O34" s="3"/>
      <c r="P34" s="8">
        <f t="shared" si="1"/>
        <v>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/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/>
      <c r="C37" s="24"/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921690</v>
      </c>
      <c r="C40" s="24">
        <v>1020000</v>
      </c>
      <c r="D40" s="10"/>
      <c r="E40" s="10"/>
      <c r="F40" s="3"/>
      <c r="G40" s="10"/>
      <c r="H40" s="10"/>
      <c r="I40" s="17"/>
      <c r="J40" s="4"/>
      <c r="K40" s="17"/>
      <c r="L40" s="13"/>
      <c r="M40" s="3"/>
      <c r="N40" s="3"/>
      <c r="O40" s="3"/>
      <c r="P40" s="8">
        <f t="shared" si="1"/>
        <v>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1099901</v>
      </c>
      <c r="C42" s="24">
        <v>600000</v>
      </c>
      <c r="D42" s="16"/>
      <c r="E42" s="14"/>
      <c r="F42" s="15"/>
      <c r="G42" s="14"/>
      <c r="H42" s="14"/>
      <c r="I42" s="12"/>
      <c r="J42" s="4"/>
      <c r="K42" s="12"/>
      <c r="L42" s="13"/>
      <c r="M42" s="3"/>
      <c r="N42" s="3"/>
      <c r="O42" s="3"/>
      <c r="P42" s="8">
        <f t="shared" si="1"/>
        <v>0</v>
      </c>
    </row>
    <row r="43" spans="1:16" s="27" customFormat="1" ht="15.75" x14ac:dyDescent="0.25">
      <c r="A43" s="33" t="s">
        <v>27</v>
      </c>
      <c r="B43" s="35">
        <f>+B44</f>
        <v>5251011</v>
      </c>
      <c r="C43" s="35">
        <f t="shared" ref="C43:P43" si="4">+C44</f>
        <v>2166324.94</v>
      </c>
      <c r="D43" s="35">
        <f t="shared" si="4"/>
        <v>0</v>
      </c>
      <c r="E43" s="35">
        <f t="shared" si="4"/>
        <v>0</v>
      </c>
      <c r="F43" s="35">
        <f t="shared" si="4"/>
        <v>541581.24</v>
      </c>
      <c r="G43" s="35">
        <f t="shared" si="4"/>
        <v>0</v>
      </c>
      <c r="H43" s="35">
        <f t="shared" si="4"/>
        <v>0</v>
      </c>
      <c r="I43" s="35">
        <f t="shared" si="4"/>
        <v>0</v>
      </c>
      <c r="J43" s="35">
        <f t="shared" si="4"/>
        <v>0</v>
      </c>
      <c r="K43" s="35">
        <f t="shared" si="4"/>
        <v>0</v>
      </c>
      <c r="L43" s="35">
        <f t="shared" si="4"/>
        <v>0</v>
      </c>
      <c r="M43" s="35">
        <f t="shared" si="4"/>
        <v>0</v>
      </c>
      <c r="N43" s="35">
        <f t="shared" si="4"/>
        <v>0</v>
      </c>
      <c r="O43" s="35">
        <f t="shared" si="4"/>
        <v>0</v>
      </c>
      <c r="P43" s="35">
        <f t="shared" si="4"/>
        <v>541581.24</v>
      </c>
    </row>
    <row r="44" spans="1:16" s="41" customFormat="1" ht="12.75" x14ac:dyDescent="0.2">
      <c r="A44" s="39" t="s">
        <v>28</v>
      </c>
      <c r="B44" s="24">
        <v>5251011</v>
      </c>
      <c r="C44" s="24">
        <v>2166324.94</v>
      </c>
      <c r="D44" s="10"/>
      <c r="E44" s="10"/>
      <c r="F44" s="3">
        <v>541581.24</v>
      </c>
      <c r="G44" s="10"/>
      <c r="H44" s="10"/>
      <c r="I44" s="17"/>
      <c r="J44" s="18"/>
      <c r="K44" s="17"/>
      <c r="L44" s="13"/>
      <c r="M44" s="3"/>
      <c r="N44" s="3"/>
      <c r="O44" s="3"/>
      <c r="P44" s="8">
        <f t="shared" si="1"/>
        <v>541581.24</v>
      </c>
    </row>
    <row r="45" spans="1:16" s="27" customFormat="1" ht="15.75" x14ac:dyDescent="0.25">
      <c r="A45" s="33" t="s">
        <v>29</v>
      </c>
      <c r="B45" s="35">
        <f>SUM(B46:B54)</f>
        <v>838557</v>
      </c>
      <c r="C45" s="35">
        <f t="shared" ref="C45:P45" si="5">SUM(C46:C54)</f>
        <v>838557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838557</v>
      </c>
      <c r="C46" s="24">
        <v>838557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19692277</v>
      </c>
      <c r="C60" s="37">
        <f t="shared" ref="C60:P60" si="7">+C55+C45+C43+C33+C23+C17</f>
        <v>19678277</v>
      </c>
      <c r="D60" s="37">
        <f t="shared" si="7"/>
        <v>465215.61</v>
      </c>
      <c r="E60" s="37">
        <f t="shared" si="7"/>
        <v>527262.82999999996</v>
      </c>
      <c r="F60" s="37">
        <f t="shared" si="7"/>
        <v>1126482.33</v>
      </c>
      <c r="G60" s="37">
        <f t="shared" si="7"/>
        <v>0</v>
      </c>
      <c r="H60" s="37">
        <f t="shared" si="7"/>
        <v>0</v>
      </c>
      <c r="I60" s="37">
        <f t="shared" si="7"/>
        <v>0</v>
      </c>
      <c r="J60" s="37">
        <f t="shared" si="7"/>
        <v>0</v>
      </c>
      <c r="K60" s="37">
        <f t="shared" si="7"/>
        <v>0</v>
      </c>
      <c r="L60" s="37">
        <f t="shared" si="7"/>
        <v>0</v>
      </c>
      <c r="M60" s="37">
        <f t="shared" si="7"/>
        <v>0</v>
      </c>
      <c r="N60" s="37">
        <f t="shared" si="7"/>
        <v>0</v>
      </c>
      <c r="O60" s="37">
        <f t="shared" si="7"/>
        <v>0</v>
      </c>
      <c r="P60" s="37">
        <f t="shared" si="7"/>
        <v>2118960.77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Puerto_plata</cp:lastModifiedBy>
  <cp:lastPrinted>2024-06-19T21:14:13Z</cp:lastPrinted>
  <dcterms:created xsi:type="dcterms:W3CDTF">2021-07-29T18:58:50Z</dcterms:created>
  <dcterms:modified xsi:type="dcterms:W3CDTF">2024-07-08T13:31:03Z</dcterms:modified>
</cp:coreProperties>
</file>