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omina 2024\nueva nomina de personal contratados 2024\"/>
    </mc:Choice>
  </mc:AlternateContent>
  <xr:revisionPtr revIDLastSave="0" documentId="13_ncr:1_{06EF3B99-8800-4F44-A675-5C999939FE75}" xr6:coauthVersionLast="47" xr6:coauthVersionMax="47" xr10:uidLastSave="{00000000-0000-0000-0000-000000000000}"/>
  <bookViews>
    <workbookView xWindow="-120" yWindow="-120" windowWidth="29040" windowHeight="15720" xr2:uid="{D658C408-BA4D-402C-8E74-FFC2414BA7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  <c r="H13" i="1"/>
  <c r="Q12" i="1"/>
  <c r="O12" i="1"/>
  <c r="S12" i="1" s="1"/>
  <c r="N12" i="1"/>
  <c r="M12" i="1"/>
  <c r="L12" i="1"/>
  <c r="K12" i="1"/>
  <c r="O11" i="1"/>
  <c r="N11" i="1"/>
  <c r="M11" i="1"/>
  <c r="L11" i="1"/>
  <c r="S11" i="1" s="1"/>
  <c r="S10" i="1"/>
  <c r="Q10" i="1"/>
  <c r="O10" i="1"/>
  <c r="N10" i="1"/>
  <c r="M10" i="1"/>
  <c r="L10" i="1"/>
  <c r="Q11" i="1" l="1"/>
</calcChain>
</file>

<file path=xl/sharedStrings.xml><?xml version="1.0" encoding="utf-8"?>
<sst xmlns="http://schemas.openxmlformats.org/spreadsheetml/2006/main" count="58" uniqueCount="53">
  <si>
    <t>Nómina de Sueldos: Empleados Contratados</t>
  </si>
  <si>
    <t xml:space="preserve">Reg. No. </t>
  </si>
  <si>
    <t>Nombre</t>
  </si>
  <si>
    <t xml:space="preserve">Funcion </t>
  </si>
  <si>
    <t>Departamento</t>
  </si>
  <si>
    <t>Estatus</t>
  </si>
  <si>
    <t>Fecha incio de contrato</t>
  </si>
  <si>
    <t>Fecha final de contrato</t>
  </si>
  <si>
    <t>Sueldo Bruto (RD$)</t>
  </si>
  <si>
    <t xml:space="preserve">ISR   (Ley 1192)     </t>
  </si>
  <si>
    <t>Seguro Sávica</t>
  </si>
  <si>
    <t>Seguridad Social (LEY 8701)</t>
  </si>
  <si>
    <t>Total Retenciones y Aportes</t>
  </si>
  <si>
    <t>Sueldo Neto (RD$)</t>
  </si>
  <si>
    <t>Sub Cuenta No.</t>
  </si>
  <si>
    <t>Genero</t>
  </si>
  <si>
    <t>Seguro de Pensión (9.97%)</t>
  </si>
  <si>
    <t>Riesgos Laborales (1.3%)</t>
  </si>
  <si>
    <t>Seguro de Salud (10.53%)    (3*)</t>
  </si>
  <si>
    <t>Deducción Empleado</t>
  </si>
  <si>
    <t>Aportes Patronal</t>
  </si>
  <si>
    <t>AFP (2.87%)</t>
  </si>
  <si>
    <t>Patronal (7.10%)</t>
  </si>
  <si>
    <t xml:space="preserve">Empleado SFS (3.04%)             </t>
  </si>
  <si>
    <t>Patronal (7.09%)</t>
  </si>
  <si>
    <t>Registro Dependientes Adicionales (4*)</t>
  </si>
  <si>
    <t>Sub total TSS</t>
  </si>
  <si>
    <t>1-</t>
  </si>
  <si>
    <t>MIRIAN DE LOS ANGELES CALDERON VENT</t>
  </si>
  <si>
    <t>CONTADORA</t>
  </si>
  <si>
    <t>GOBERNACION CIVIL DE PUERTO PLATA-MIP</t>
  </si>
  <si>
    <t>TEMPORERO</t>
  </si>
  <si>
    <t>2.1.1.2.654</t>
  </si>
  <si>
    <t>FEMENINO</t>
  </si>
  <si>
    <t>2-</t>
  </si>
  <si>
    <t>ARIEL DE JESUS HEREDIA RICARDO</t>
  </si>
  <si>
    <t>RELACIONADOR PUBLICO</t>
  </si>
  <si>
    <t>2.1.1.2.73</t>
  </si>
  <si>
    <t>MASCULINO</t>
  </si>
  <si>
    <t>3-</t>
  </si>
  <si>
    <t>LUZ YANIRA VASQUEZ VASQUEZ</t>
  </si>
  <si>
    <t>TECNICO DE ATENCION AL USUARIO</t>
  </si>
  <si>
    <t>2.1.1.2.01</t>
  </si>
  <si>
    <t>TOTAL GENERAL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</si>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</sst>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/>
    </xf>
    <xf numFmtId="43" fontId="0" fillId="2" borderId="4" xfId="1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2" borderId="4" xfId="0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43" fontId="11" fillId="0" borderId="12" xfId="1" applyFont="1" applyFill="1" applyBorder="1" applyAlignment="1">
      <alignment horizontal="center" vertical="center"/>
    </xf>
    <xf numFmtId="43" fontId="12" fillId="7" borderId="13" xfId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43" fontId="14" fillId="8" borderId="9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44" fontId="0" fillId="0" borderId="0" xfId="0" applyNumberFormat="1" applyAlignment="1">
      <alignment horizontal="center"/>
    </xf>
    <xf numFmtId="44" fontId="9" fillId="0" borderId="0" xfId="2" applyFont="1" applyBorder="1" applyAlignment="1">
      <alignment horizontal="center" vertical="center"/>
    </xf>
    <xf numFmtId="44" fontId="9" fillId="0" borderId="0" xfId="2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4" fontId="5" fillId="5" borderId="4" xfId="0" applyNumberFormat="1" applyFont="1" applyFill="1" applyBorder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 wrapText="1"/>
    </xf>
    <xf numFmtId="44" fontId="14" fillId="8" borderId="9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66676</xdr:rowOff>
    </xdr:from>
    <xdr:to>
      <xdr:col>12</xdr:col>
      <xdr:colOff>9525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7E45A6-4A75-4FF3-B67A-C364DE2E5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3A9B-53A6-4644-BABD-DB38C53BC44C}">
  <dimension ref="A1:V21"/>
  <sheetViews>
    <sheetView tabSelected="1" topLeftCell="D1" workbookViewId="0">
      <selection activeCell="P19" sqref="P19"/>
    </sheetView>
  </sheetViews>
  <sheetFormatPr baseColWidth="10" defaultRowHeight="15"/>
  <cols>
    <col min="2" max="2" width="36.5703125" customWidth="1"/>
    <col min="3" max="3" width="23.140625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  <col min="19" max="19" width="14.710937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60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1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23.25">
      <c r="A5" s="62" t="s">
        <v>52</v>
      </c>
      <c r="B5" s="62"/>
      <c r="C5" s="62"/>
      <c r="D5" s="63"/>
      <c r="E5" s="63"/>
      <c r="F5" s="63"/>
      <c r="G5" s="63"/>
      <c r="H5" s="63"/>
      <c r="I5" s="63"/>
      <c r="J5" s="63"/>
      <c r="K5" s="64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2">
      <c r="A6" s="65" t="s">
        <v>1</v>
      </c>
      <c r="B6" s="68" t="s">
        <v>2</v>
      </c>
      <c r="C6" s="71" t="s">
        <v>3</v>
      </c>
      <c r="D6" s="74" t="s">
        <v>4</v>
      </c>
      <c r="E6" s="74" t="s">
        <v>5</v>
      </c>
      <c r="F6" s="75" t="s">
        <v>6</v>
      </c>
      <c r="G6" s="75" t="s">
        <v>7</v>
      </c>
      <c r="H6" s="59" t="s">
        <v>8</v>
      </c>
      <c r="I6" s="59" t="s">
        <v>9</v>
      </c>
      <c r="J6" s="57" t="s">
        <v>10</v>
      </c>
      <c r="K6" s="57" t="s">
        <v>11</v>
      </c>
      <c r="L6" s="57"/>
      <c r="M6" s="57"/>
      <c r="N6" s="57"/>
      <c r="O6" s="57"/>
      <c r="P6" s="57"/>
      <c r="Q6" s="57"/>
      <c r="R6" s="57" t="s">
        <v>12</v>
      </c>
      <c r="S6" s="57"/>
      <c r="T6" s="57" t="s">
        <v>13</v>
      </c>
      <c r="U6" s="57" t="s">
        <v>14</v>
      </c>
      <c r="V6" s="52" t="s">
        <v>15</v>
      </c>
    </row>
    <row r="7" spans="1:22">
      <c r="A7" s="66"/>
      <c r="B7" s="69"/>
      <c r="C7" s="72"/>
      <c r="D7" s="74"/>
      <c r="E7" s="74"/>
      <c r="F7" s="75"/>
      <c r="G7" s="75"/>
      <c r="H7" s="59"/>
      <c r="I7" s="59"/>
      <c r="J7" s="57"/>
      <c r="K7" s="53" t="s">
        <v>16</v>
      </c>
      <c r="L7" s="54"/>
      <c r="M7" s="55" t="s">
        <v>17</v>
      </c>
      <c r="N7" s="57" t="s">
        <v>18</v>
      </c>
      <c r="O7" s="57"/>
      <c r="P7" s="57"/>
      <c r="Q7" s="57"/>
      <c r="R7" s="58" t="s">
        <v>19</v>
      </c>
      <c r="S7" s="57" t="s">
        <v>20</v>
      </c>
      <c r="T7" s="57"/>
      <c r="U7" s="57"/>
      <c r="V7" s="52"/>
    </row>
    <row r="8" spans="1:22" ht="75">
      <c r="A8" s="67"/>
      <c r="B8" s="70"/>
      <c r="C8" s="73"/>
      <c r="D8" s="74"/>
      <c r="E8" s="74"/>
      <c r="F8" s="75"/>
      <c r="G8" s="75"/>
      <c r="H8" s="59"/>
      <c r="I8" s="59"/>
      <c r="J8" s="57"/>
      <c r="K8" s="13" t="s">
        <v>21</v>
      </c>
      <c r="L8" s="13" t="s">
        <v>22</v>
      </c>
      <c r="M8" s="56"/>
      <c r="N8" s="13" t="s">
        <v>23</v>
      </c>
      <c r="O8" s="13" t="s">
        <v>24</v>
      </c>
      <c r="P8" s="12" t="s">
        <v>25</v>
      </c>
      <c r="Q8" s="12" t="s">
        <v>26</v>
      </c>
      <c r="R8" s="58"/>
      <c r="S8" s="57"/>
      <c r="T8" s="57"/>
      <c r="U8" s="57"/>
      <c r="V8" s="52"/>
    </row>
    <row r="9" spans="1:22">
      <c r="A9" s="14"/>
      <c r="B9" s="14"/>
      <c r="C9" s="15"/>
      <c r="D9" s="14"/>
      <c r="E9" s="16"/>
      <c r="F9" s="14"/>
      <c r="G9" s="14"/>
      <c r="H9" s="14"/>
      <c r="I9" s="17"/>
      <c r="J9" s="17"/>
      <c r="K9" s="14"/>
      <c r="L9" s="17"/>
      <c r="M9" s="17"/>
      <c r="N9" s="14"/>
      <c r="O9" s="14"/>
      <c r="P9" s="14"/>
      <c r="Q9" s="14"/>
      <c r="R9" s="14"/>
      <c r="S9" s="14"/>
      <c r="T9" s="14"/>
      <c r="U9" s="14"/>
      <c r="V9" s="14"/>
    </row>
    <row r="10" spans="1:22">
      <c r="A10" s="18" t="s">
        <v>27</v>
      </c>
      <c r="B10" s="19" t="s">
        <v>28</v>
      </c>
      <c r="C10" s="20" t="s">
        <v>29</v>
      </c>
      <c r="D10" s="21" t="s">
        <v>30</v>
      </c>
      <c r="E10" s="22" t="s">
        <v>31</v>
      </c>
      <c r="F10" s="23">
        <v>45290</v>
      </c>
      <c r="G10" s="23">
        <v>45412</v>
      </c>
      <c r="H10" s="24">
        <v>18000</v>
      </c>
      <c r="I10" s="19">
        <v>0</v>
      </c>
      <c r="J10" s="24">
        <v>25</v>
      </c>
      <c r="K10" s="20">
        <v>516.6</v>
      </c>
      <c r="L10" s="25">
        <f t="shared" ref="L10:L12" si="0">H10*0.071</f>
        <v>1277.9999999999998</v>
      </c>
      <c r="M10" s="25">
        <f t="shared" ref="M10:M12" si="1">H10*0.013</f>
        <v>234</v>
      </c>
      <c r="N10" s="26">
        <f t="shared" ref="N10:N12" si="2">+H10*0.0304</f>
        <v>547.20000000000005</v>
      </c>
      <c r="O10" s="25">
        <f t="shared" ref="O10:O12" si="3">H10*0.0709</f>
        <v>1276.2</v>
      </c>
      <c r="P10" s="26"/>
      <c r="Q10" s="25">
        <f t="shared" ref="Q10:Q11" si="4">SUM(K10:P10)</f>
        <v>3852</v>
      </c>
      <c r="R10" s="27">
        <v>1088.8</v>
      </c>
      <c r="S10" s="28">
        <f t="shared" ref="S10:S12" si="5">L10+M10+O10</f>
        <v>2788.2</v>
      </c>
      <c r="T10" s="29">
        <v>16911.2</v>
      </c>
      <c r="U10" s="30" t="s">
        <v>32</v>
      </c>
      <c r="V10" s="26" t="s">
        <v>33</v>
      </c>
    </row>
    <row r="11" spans="1:22">
      <c r="A11" s="31" t="s">
        <v>34</v>
      </c>
      <c r="B11" s="19" t="s">
        <v>35</v>
      </c>
      <c r="C11" s="19" t="s">
        <v>36</v>
      </c>
      <c r="D11" s="21" t="s">
        <v>30</v>
      </c>
      <c r="E11" s="22" t="s">
        <v>31</v>
      </c>
      <c r="F11" s="23">
        <v>45292</v>
      </c>
      <c r="G11" s="23">
        <v>45444</v>
      </c>
      <c r="H11" s="24">
        <v>20000</v>
      </c>
      <c r="I11" s="19">
        <v>0</v>
      </c>
      <c r="J11" s="24">
        <v>25</v>
      </c>
      <c r="K11" s="20">
        <v>574</v>
      </c>
      <c r="L11" s="25">
        <f t="shared" si="0"/>
        <v>1419.9999999999998</v>
      </c>
      <c r="M11" s="25">
        <f t="shared" si="1"/>
        <v>260</v>
      </c>
      <c r="N11" s="26">
        <f t="shared" si="2"/>
        <v>608</v>
      </c>
      <c r="O11" s="25">
        <f t="shared" si="3"/>
        <v>1418</v>
      </c>
      <c r="P11" s="25"/>
      <c r="Q11" s="25">
        <f t="shared" si="4"/>
        <v>4280</v>
      </c>
      <c r="R11" s="27">
        <v>1207</v>
      </c>
      <c r="S11" s="28">
        <f t="shared" si="5"/>
        <v>3098</v>
      </c>
      <c r="T11" s="29">
        <v>18793</v>
      </c>
      <c r="U11" s="30" t="s">
        <v>37</v>
      </c>
      <c r="V11" s="32" t="s">
        <v>38</v>
      </c>
    </row>
    <row r="12" spans="1:22" ht="30">
      <c r="A12" s="18" t="s">
        <v>39</v>
      </c>
      <c r="B12" s="33" t="s">
        <v>40</v>
      </c>
      <c r="C12" s="34" t="s">
        <v>41</v>
      </c>
      <c r="D12" s="21" t="s">
        <v>30</v>
      </c>
      <c r="E12" s="22" t="s">
        <v>31</v>
      </c>
      <c r="F12" s="23">
        <v>45200</v>
      </c>
      <c r="G12" s="23">
        <v>45383</v>
      </c>
      <c r="H12" s="24">
        <v>50000</v>
      </c>
      <c r="I12" s="35">
        <v>1596.68</v>
      </c>
      <c r="J12" s="24">
        <v>25</v>
      </c>
      <c r="K12" s="26">
        <f t="shared" ref="K12" si="6">+H12*0.0287</f>
        <v>1435</v>
      </c>
      <c r="L12" s="25">
        <f t="shared" si="0"/>
        <v>3549.9999999999995</v>
      </c>
      <c r="M12" s="25">
        <f t="shared" si="1"/>
        <v>650</v>
      </c>
      <c r="N12" s="26">
        <f t="shared" si="2"/>
        <v>1520</v>
      </c>
      <c r="O12" s="25">
        <f t="shared" si="3"/>
        <v>3545.0000000000005</v>
      </c>
      <c r="P12" s="25"/>
      <c r="Q12" s="25">
        <f t="shared" ref="Q12" si="7">SUM(K12:P12)</f>
        <v>10700</v>
      </c>
      <c r="R12" s="36">
        <v>6292.14</v>
      </c>
      <c r="S12" s="28">
        <f t="shared" si="5"/>
        <v>7745</v>
      </c>
      <c r="T12" s="37">
        <v>43707.86</v>
      </c>
      <c r="U12" s="30" t="s">
        <v>42</v>
      </c>
      <c r="V12" s="32" t="s">
        <v>33</v>
      </c>
    </row>
    <row r="13" spans="1:22" ht="15.75" thickBot="1">
      <c r="A13" s="38"/>
      <c r="B13" s="39"/>
      <c r="C13" s="40" t="s">
        <v>43</v>
      </c>
      <c r="D13" s="41"/>
      <c r="E13" s="42"/>
      <c r="F13" s="43"/>
      <c r="G13" s="44"/>
      <c r="H13" s="77">
        <f>SUM(H10:H12)</f>
        <v>88000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76">
        <f>SUM(T9:T12)</f>
        <v>79412.06</v>
      </c>
      <c r="U13" s="4"/>
    </row>
    <row r="14" spans="1:22">
      <c r="A14" s="45"/>
      <c r="F14" s="46"/>
      <c r="I14" s="47"/>
      <c r="J14" s="47"/>
      <c r="K14" s="47"/>
      <c r="L14" s="47"/>
      <c r="M14" s="48"/>
      <c r="O14" s="47"/>
      <c r="P14" s="47"/>
      <c r="Q14" s="47"/>
      <c r="R14" s="47"/>
      <c r="S14" s="49"/>
      <c r="T14" s="49"/>
    </row>
    <row r="15" spans="1:22">
      <c r="C15" t="s">
        <v>44</v>
      </c>
      <c r="F15" t="s">
        <v>45</v>
      </c>
      <c r="I15" s="50"/>
    </row>
    <row r="16" spans="1:22">
      <c r="I16" s="50"/>
    </row>
    <row r="18" spans="3:9">
      <c r="C18" t="s">
        <v>46</v>
      </c>
      <c r="F18" t="s">
        <v>47</v>
      </c>
    </row>
    <row r="19" spans="3:9">
      <c r="C19" t="s">
        <v>48</v>
      </c>
      <c r="F19" t="s">
        <v>49</v>
      </c>
    </row>
    <row r="20" spans="3:9" ht="15.75">
      <c r="C20" s="51" t="s">
        <v>50</v>
      </c>
      <c r="E20" s="51"/>
      <c r="F20" s="51" t="s">
        <v>51</v>
      </c>
      <c r="G20" s="51"/>
      <c r="H20" s="51"/>
    </row>
    <row r="21" spans="3:9" ht="15.75">
      <c r="I21" s="51"/>
    </row>
  </sheetData>
  <mergeCells count="22">
    <mergeCell ref="A4:V4"/>
    <mergeCell ref="A5:V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Q6"/>
    <mergeCell ref="R6:S6"/>
    <mergeCell ref="T6:T8"/>
    <mergeCell ref="V6:V8"/>
    <mergeCell ref="K7:L7"/>
    <mergeCell ref="M7:M8"/>
    <mergeCell ref="N7:Q7"/>
    <mergeCell ref="R7:R8"/>
    <mergeCell ref="S7:S8"/>
    <mergeCell ref="U6:U8"/>
  </mergeCells>
  <conditionalFormatting sqref="B3:B8">
    <cfRule type="duplicateValues" dxfId="26" priority="11"/>
    <cfRule type="duplicateValues" dxfId="25" priority="12"/>
    <cfRule type="duplicateValues" dxfId="24" priority="13"/>
    <cfRule type="duplicateValues" dxfId="23" priority="14"/>
    <cfRule type="duplicateValues" dxfId="22" priority="15"/>
  </conditionalFormatting>
  <conditionalFormatting sqref="B10">
    <cfRule type="duplicateValues" dxfId="21" priority="16"/>
    <cfRule type="duplicateValues" dxfId="20" priority="17"/>
    <cfRule type="duplicateValues" dxfId="19" priority="18"/>
    <cfRule type="duplicateValues" dxfId="18" priority="19"/>
    <cfRule type="duplicateValues" dxfId="17" priority="20"/>
  </conditionalFormatting>
  <conditionalFormatting sqref="B11"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</conditionalFormatting>
  <conditionalFormatting sqref="B12">
    <cfRule type="duplicateValues" dxfId="11" priority="1"/>
    <cfRule type="duplicateValues" dxfId="10" priority="2"/>
    <cfRule type="duplicateValues" dxfId="9" priority="3"/>
    <cfRule type="duplicateValues" dxfId="8" priority="4"/>
  </conditionalFormatting>
  <conditionalFormatting sqref="B13">
    <cfRule type="duplicateValues" dxfId="7" priority="21"/>
    <cfRule type="duplicateValues" dxfId="6" priority="22"/>
    <cfRule type="duplicateValues" dxfId="5" priority="23"/>
    <cfRule type="duplicateValues" dxfId="4" priority="24"/>
    <cfRule type="duplicateValues" dxfId="3" priority="25"/>
    <cfRule type="duplicateValues" dxfId="2" priority="26"/>
    <cfRule type="duplicateValues" dxfId="1" priority="27"/>
  </conditionalFormatting>
  <conditionalFormatting sqref="C13">
    <cfRule type="duplicateValues" dxfId="0" priority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2024-11-18T18:08:00Z</dcterms:created>
  <dcterms:modified xsi:type="dcterms:W3CDTF">2024-11-18T18:10:20Z</dcterms:modified>
</cp:coreProperties>
</file>