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omina 2024\nueva nomina de personal contratados 2024\"/>
    </mc:Choice>
  </mc:AlternateContent>
  <xr:revisionPtr revIDLastSave="0" documentId="13_ncr:1_{3F69F3D6-1810-4C25-9FAA-9EE2442F8F9F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I13" i="1"/>
  <c r="P12" i="1"/>
  <c r="O12" i="1"/>
  <c r="N12" i="1"/>
  <c r="R12" i="1" s="1"/>
  <c r="M12" i="1"/>
  <c r="L12" i="1"/>
  <c r="T12" i="1" l="1"/>
</calcChain>
</file>

<file path=xl/sharedStrings.xml><?xml version="1.0" encoding="utf-8"?>
<sst xmlns="http://schemas.openxmlformats.org/spreadsheetml/2006/main" count="58" uniqueCount="53">
  <si>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</si>
  <si>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</si>
  <si>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</si>
  <si>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</si>
  <si>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</si>
  <si>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</si>
  <si>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</si>
  <si>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</si>
  <si>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</si>
  <si>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</si>
  <si>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</si>
  <si>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</si>
  <si>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</si>
  <si>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</si>
  <si>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</si>
  <si>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</si>
  <si>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</si>
  <si>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</si>
  <si>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</si>
  <si>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</si>
  <si>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</si>
  <si>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</si>
  <si>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</si>
  <si>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</si>
  <si>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</si>
  <si>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</si>
  <si>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</si>
  <si>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</si>
  <si>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</si>
  <si>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</si>
  <si>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</si>
  <si>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</si>
  <si>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FEMENINO</t>
  </si>
  <si>
    <t>2-</t>
  </si>
  <si>
    <t>ARIEL DE JESUS HEREDIA RICARDO</t>
  </si>
  <si>
    <t>RELACIONADOR PUBLICO</t>
  </si>
  <si>
    <t>2.1.1.2.73</t>
  </si>
  <si>
    <t>MASCULINO</t>
  </si>
  <si>
    <t>3-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</si>
  <si>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</si>
  <si>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</si>
  <si>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</si>
  <si>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</si>
  <si>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</si>
  <si>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</si>
  <si>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</si>
  <si>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</si>
  <si>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</si>
  <si>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</si>
  <si>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</si>
  <si>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</si>
  <si>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PERSONAL DE CARACTER EVENTUAL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</si>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</sst>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0" borderId="4" xfId="1" applyNumberFormat="1" applyFont="1" applyFill="1" applyBorder="1" applyAlignment="1">
      <alignment horizontal="center" vertical="center"/>
    </xf>
    <xf numFmtId="44" fontId="0" fillId="0" borderId="4" xfId="0" applyNumberFormat="1" applyBorder="1"/>
    <xf numFmtId="44" fontId="0" fillId="0" borderId="4" xfId="0" applyNumberForma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44" fontId="0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right"/>
    </xf>
    <xf numFmtId="44" fontId="0" fillId="0" borderId="4" xfId="1" applyNumberFormat="1" applyFont="1" applyFill="1" applyBorder="1" applyAlignment="1">
      <alignment horizontal="center"/>
    </xf>
    <xf numFmtId="44" fontId="0" fillId="0" borderId="4" xfId="0" applyNumberFormat="1" applyBorder="1" applyAlignment="1">
      <alignment horizontal="right"/>
    </xf>
    <xf numFmtId="44" fontId="0" fillId="0" borderId="4" xfId="1" applyNumberFormat="1" applyFont="1" applyFill="1" applyBorder="1" applyAlignment="1">
      <alignment horizontal="right" wrapText="1"/>
    </xf>
    <xf numFmtId="44" fontId="0" fillId="2" borderId="4" xfId="1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center" wrapText="1"/>
    </xf>
    <xf numFmtId="44" fontId="0" fillId="0" borderId="4" xfId="0" applyNumberFormat="1" applyBorder="1" applyAlignment="1">
      <alignment horizontal="left" wrapText="1"/>
    </xf>
    <xf numFmtId="44" fontId="0" fillId="0" borderId="4" xfId="2" applyNumberFormat="1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wrapText="1"/>
    </xf>
    <xf numFmtId="44" fontId="0" fillId="2" borderId="4" xfId="1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4" fontId="0" fillId="0" borderId="4" xfId="2" applyNumberFormat="1" applyFont="1" applyFill="1" applyBorder="1" applyAlignment="1">
      <alignment horizontal="center" vertical="center"/>
    </xf>
    <xf numFmtId="44" fontId="0" fillId="0" borderId="4" xfId="2" applyNumberFormat="1" applyFont="1" applyFill="1" applyBorder="1" applyAlignment="1">
      <alignment horizontal="right"/>
    </xf>
    <xf numFmtId="44" fontId="0" fillId="0" borderId="4" xfId="2" applyNumberFormat="1" applyFont="1" applyFill="1" applyBorder="1" applyAlignment="1">
      <alignment horizontal="center"/>
    </xf>
    <xf numFmtId="44" fontId="14" fillId="8" borderId="9" xfId="2" applyNumberFormat="1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9" fillId="0" borderId="8" xfId="0" applyFont="1" applyBorder="1" applyAlignment="1">
      <alignment horizontal="left"/>
    </xf>
    <xf numFmtId="0" fontId="0" fillId="0" borderId="14" xfId="0" applyBorder="1"/>
  </cellXfs>
  <cellStyles count="3">
    <cellStyle name="Millares" xfId="1" builtinId="3"/>
    <cellStyle name="Moneda" xfId="2" builtinId="4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552450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1"/>
  <sheetViews>
    <sheetView tabSelected="1" topLeftCell="E1" workbookViewId="0">
      <selection activeCell="C20" sqref="C20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4" bestFit="1" customWidth="1"/>
    <col min="10" max="10" width="15.7109375" customWidth="1"/>
    <col min="11" max="11" width="13" customWidth="1"/>
    <col min="12" max="12" width="13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1.5703125" bestFit="1" customWidth="1"/>
    <col min="18" max="18" width="13.42578125" bestFit="1" customWidth="1"/>
    <col min="19" max="19" width="12.85546875" customWidth="1"/>
    <col min="20" max="20" width="14.7109375" customWidth="1"/>
    <col min="21" max="21" width="14.42578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2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23.25">
      <c r="B5" s="73" t="s">
        <v>52</v>
      </c>
      <c r="C5" s="73"/>
      <c r="D5" s="73"/>
      <c r="E5" s="74"/>
      <c r="F5" s="74"/>
      <c r="G5" s="74"/>
      <c r="H5" s="74"/>
      <c r="I5" s="74"/>
      <c r="J5" s="74"/>
      <c r="K5" s="74"/>
      <c r="L5" s="75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>
      <c r="B6" s="76" t="s">
        <v>1</v>
      </c>
      <c r="C6" s="79" t="s">
        <v>2</v>
      </c>
      <c r="D6" s="82" t="s">
        <v>3</v>
      </c>
      <c r="E6" s="85" t="s">
        <v>4</v>
      </c>
      <c r="F6" s="85" t="s">
        <v>5</v>
      </c>
      <c r="G6" s="86" t="s">
        <v>6</v>
      </c>
      <c r="H6" s="86" t="s">
        <v>7</v>
      </c>
      <c r="I6" s="87" t="s">
        <v>8</v>
      </c>
      <c r="J6" s="87" t="s">
        <v>9</v>
      </c>
      <c r="K6" s="65" t="s">
        <v>10</v>
      </c>
      <c r="L6" s="65" t="s">
        <v>11</v>
      </c>
      <c r="M6" s="65"/>
      <c r="N6" s="65"/>
      <c r="O6" s="65"/>
      <c r="P6" s="65"/>
      <c r="Q6" s="65"/>
      <c r="R6" s="65"/>
      <c r="S6" s="65" t="s">
        <v>12</v>
      </c>
      <c r="T6" s="65"/>
      <c r="U6" s="65" t="s">
        <v>13</v>
      </c>
      <c r="V6" s="65" t="s">
        <v>14</v>
      </c>
      <c r="W6" s="88" t="s">
        <v>15</v>
      </c>
    </row>
    <row r="7" spans="1:23">
      <c r="B7" s="77"/>
      <c r="C7" s="80"/>
      <c r="D7" s="83"/>
      <c r="E7" s="85"/>
      <c r="F7" s="85"/>
      <c r="G7" s="86"/>
      <c r="H7" s="86"/>
      <c r="I7" s="87"/>
      <c r="J7" s="87"/>
      <c r="K7" s="65"/>
      <c r="L7" s="66" t="s">
        <v>16</v>
      </c>
      <c r="M7" s="67"/>
      <c r="N7" s="68" t="s">
        <v>17</v>
      </c>
      <c r="O7" s="65" t="s">
        <v>18</v>
      </c>
      <c r="P7" s="65"/>
      <c r="Q7" s="65"/>
      <c r="R7" s="65"/>
      <c r="S7" s="70" t="s">
        <v>19</v>
      </c>
      <c r="T7" s="65" t="s">
        <v>20</v>
      </c>
      <c r="U7" s="65"/>
      <c r="V7" s="65"/>
      <c r="W7" s="88"/>
    </row>
    <row r="8" spans="1:23" ht="75">
      <c r="B8" s="78"/>
      <c r="C8" s="81"/>
      <c r="D8" s="84"/>
      <c r="E8" s="85"/>
      <c r="F8" s="85"/>
      <c r="G8" s="86"/>
      <c r="H8" s="86"/>
      <c r="I8" s="87"/>
      <c r="J8" s="87"/>
      <c r="K8" s="65"/>
      <c r="L8" s="13" t="s">
        <v>21</v>
      </c>
      <c r="M8" s="13" t="s">
        <v>22</v>
      </c>
      <c r="N8" s="69"/>
      <c r="O8" s="13" t="s">
        <v>23</v>
      </c>
      <c r="P8" s="13" t="s">
        <v>24</v>
      </c>
      <c r="Q8" s="12" t="s">
        <v>25</v>
      </c>
      <c r="R8" s="12" t="s">
        <v>26</v>
      </c>
      <c r="S8" s="70"/>
      <c r="T8" s="65"/>
      <c r="U8" s="65"/>
      <c r="V8" s="65"/>
      <c r="W8" s="88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7"/>
      <c r="B10" s="96" t="s">
        <v>27</v>
      </c>
      <c r="C10" s="18" t="s">
        <v>28</v>
      </c>
      <c r="D10" s="19" t="s">
        <v>29</v>
      </c>
      <c r="E10" s="20" t="s">
        <v>30</v>
      </c>
      <c r="F10" s="21" t="s">
        <v>31</v>
      </c>
      <c r="G10" s="22">
        <v>45597</v>
      </c>
      <c r="H10" s="22">
        <v>45778</v>
      </c>
      <c r="I10" s="89">
        <v>50000</v>
      </c>
      <c r="J10" s="43">
        <v>0</v>
      </c>
      <c r="K10" s="42">
        <v>25</v>
      </c>
      <c r="L10" s="44">
        <v>516.6</v>
      </c>
      <c r="M10" s="45">
        <v>3549.9999999999995</v>
      </c>
      <c r="N10" s="45">
        <v>650</v>
      </c>
      <c r="O10" s="46">
        <v>1520</v>
      </c>
      <c r="P10" s="45">
        <v>3545.0000000000005</v>
      </c>
      <c r="Q10" s="46">
        <v>25</v>
      </c>
      <c r="R10" s="45">
        <v>9806.6</v>
      </c>
      <c r="S10" s="44">
        <v>1088.8</v>
      </c>
      <c r="T10" s="47">
        <v>7745</v>
      </c>
      <c r="U10" s="43">
        <v>45166</v>
      </c>
      <c r="V10" s="25" t="s">
        <v>41</v>
      </c>
      <c r="W10" s="24" t="s">
        <v>32</v>
      </c>
    </row>
    <row r="11" spans="1:23" ht="31.5" customHeight="1">
      <c r="A11" s="97"/>
      <c r="B11" s="26" t="s">
        <v>33</v>
      </c>
      <c r="C11" s="48" t="s">
        <v>34</v>
      </c>
      <c r="D11" s="48" t="s">
        <v>35</v>
      </c>
      <c r="E11" s="49" t="s">
        <v>30</v>
      </c>
      <c r="F11" s="50" t="s">
        <v>51</v>
      </c>
      <c r="G11" s="51">
        <v>45505</v>
      </c>
      <c r="H11" s="51">
        <v>45689</v>
      </c>
      <c r="I11" s="90">
        <v>30000</v>
      </c>
      <c r="J11" s="52">
        <v>0</v>
      </c>
      <c r="K11" s="55">
        <v>25</v>
      </c>
      <c r="L11" s="57">
        <v>861</v>
      </c>
      <c r="M11" s="58">
        <v>2130</v>
      </c>
      <c r="N11" s="58">
        <v>390</v>
      </c>
      <c r="O11" s="57">
        <v>912</v>
      </c>
      <c r="P11" s="58">
        <v>2127</v>
      </c>
      <c r="Q11" s="58">
        <v>25</v>
      </c>
      <c r="R11" s="58">
        <v>6445</v>
      </c>
      <c r="S11" s="57">
        <v>1798</v>
      </c>
      <c r="T11" s="59">
        <v>4647</v>
      </c>
      <c r="U11" s="57">
        <v>28202</v>
      </c>
      <c r="V11" s="60" t="s">
        <v>36</v>
      </c>
      <c r="W11" s="53" t="s">
        <v>37</v>
      </c>
    </row>
    <row r="12" spans="1:23" ht="30">
      <c r="A12" s="97"/>
      <c r="B12" s="96" t="s">
        <v>38</v>
      </c>
      <c r="C12" s="18" t="s">
        <v>39</v>
      </c>
      <c r="D12" s="28" t="s">
        <v>40</v>
      </c>
      <c r="E12" s="49" t="s">
        <v>30</v>
      </c>
      <c r="F12" s="54" t="s">
        <v>31</v>
      </c>
      <c r="G12" s="51">
        <v>45200</v>
      </c>
      <c r="H12" s="51">
        <v>45383</v>
      </c>
      <c r="I12" s="91">
        <v>50000</v>
      </c>
      <c r="J12" s="61">
        <v>1596.68</v>
      </c>
      <c r="K12" s="56">
        <v>25</v>
      </c>
      <c r="L12" s="62">
        <f t="shared" ref="L12" si="0">+I12*0.0287</f>
        <v>1435</v>
      </c>
      <c r="M12" s="63">
        <f t="shared" ref="M12" si="1">I12*0.071</f>
        <v>3549.9999999999995</v>
      </c>
      <c r="N12" s="23">
        <f t="shared" ref="N12" si="2">I12*0.013</f>
        <v>650</v>
      </c>
      <c r="O12" s="46">
        <f t="shared" ref="O12" si="3">+I12*0.0304</f>
        <v>1520</v>
      </c>
      <c r="P12" s="45">
        <f t="shared" ref="P12" si="4">I12*0.0709</f>
        <v>3545.0000000000005</v>
      </c>
      <c r="Q12" s="23"/>
      <c r="R12" s="63">
        <f t="shared" ref="R12" si="5">SUM(L12:Q12)</f>
        <v>10700</v>
      </c>
      <c r="S12" s="44">
        <v>6292.14</v>
      </c>
      <c r="T12" s="64">
        <f t="shared" ref="T12" si="6">M12+N12+P12</f>
        <v>7745</v>
      </c>
      <c r="U12" s="43">
        <v>43707.86</v>
      </c>
      <c r="V12" s="60" t="s">
        <v>41</v>
      </c>
      <c r="W12" s="27" t="s">
        <v>32</v>
      </c>
    </row>
    <row r="13" spans="1:23" ht="15.75" thickBot="1">
      <c r="B13" s="29"/>
      <c r="C13" s="30"/>
      <c r="D13" s="31" t="s">
        <v>42</v>
      </c>
      <c r="E13" s="32"/>
      <c r="F13" s="33"/>
      <c r="G13" s="34"/>
      <c r="H13" s="35"/>
      <c r="I13" s="92">
        <f>SUM(I10:I12)</f>
        <v>130000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93">
        <f>SUM(U9:U12)</f>
        <v>117075.86</v>
      </c>
      <c r="V13" s="4"/>
    </row>
    <row r="14" spans="1:23">
      <c r="A14" s="95"/>
      <c r="B14" s="94"/>
      <c r="G14" s="36"/>
      <c r="J14" s="37"/>
      <c r="K14" s="37"/>
      <c r="L14" s="37"/>
      <c r="M14" s="37"/>
      <c r="N14" s="38"/>
      <c r="P14" s="37"/>
      <c r="Q14" s="37"/>
      <c r="R14" s="37"/>
      <c r="S14" s="37"/>
      <c r="T14" s="39"/>
      <c r="U14" s="39"/>
    </row>
    <row r="15" spans="1:23">
      <c r="D15" t="s">
        <v>43</v>
      </c>
      <c r="G15" t="s">
        <v>44</v>
      </c>
      <c r="J15" s="40"/>
    </row>
    <row r="16" spans="1:23">
      <c r="J16" s="40"/>
    </row>
    <row r="18" spans="4:10">
      <c r="D18" t="s">
        <v>45</v>
      </c>
      <c r="G18" t="s">
        <v>46</v>
      </c>
    </row>
    <row r="19" spans="4:10">
      <c r="D19" t="s">
        <v>47</v>
      </c>
      <c r="G19" t="s">
        <v>48</v>
      </c>
    </row>
    <row r="20" spans="4:10" ht="15.75">
      <c r="D20" s="41" t="s">
        <v>49</v>
      </c>
      <c r="F20" s="41"/>
      <c r="G20" s="41" t="s">
        <v>50</v>
      </c>
      <c r="H20" s="41"/>
      <c r="I20" s="41"/>
    </row>
    <row r="21" spans="4:10" ht="15.75">
      <c r="J21" s="41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C10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C1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C12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C13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D13">
    <cfRule type="duplicateValues" dxfId="0" priority="5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2025-01-22T13:48:00Z</cp:lastPrinted>
  <dcterms:created xsi:type="dcterms:W3CDTF">2024-11-18T18:08:00Z</dcterms:created>
  <dcterms:modified xsi:type="dcterms:W3CDTF">2025-01-22T13:48:29Z</dcterms:modified>
</cp:coreProperties>
</file>