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C55" i="2" l="1"/>
  <c r="D55" i="2"/>
  <c r="E55" i="2"/>
  <c r="F55" i="2"/>
  <c r="G55" i="2"/>
  <c r="H55" i="2"/>
  <c r="I55" i="2"/>
  <c r="J55" i="2"/>
  <c r="K55" i="2"/>
  <c r="L55" i="2"/>
  <c r="M55" i="2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M60" i="2" l="1"/>
  <c r="L60" i="2"/>
  <c r="G60" i="2"/>
  <c r="F60" i="2"/>
  <c r="E60" i="2"/>
  <c r="C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17" i="2"/>
  <c r="P33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<sst xmlns="http://schemas.openxmlformats.org/spreadsheetml/2006/main" count="68" uniqueCount="68">
  <si>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</si>
  <si>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</si>
  <si>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</si>
  <si>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</si>
  <si>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</si>
  <si>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</si>
  <si>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</si>
  <si>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</si>
  <si>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</si>
  <si>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</si>
  <si>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</si>
  <si>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</si>
  <si>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</si>
  <si>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</si>
  <si>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</si>
  <si>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</si>
  <si>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</si>
  <si>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</si>
  <si>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</si>
  <si>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</si>
  <si>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</si>
  <si>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</si>
  <si>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</si>
  <si>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</si>
  <si>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</si>
  <si>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</si>
  <si>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</si>
  <si>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</si>
  <si>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</si>
  <si>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</si>
  <si>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</si>
  <si>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</si>
  <si>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</si>
  <si>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</si>
  <si>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</si>
  <si>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</si>
  <si>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</si>
  <si>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</si>
  <si>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</si>
  <si>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</si>
  <si>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</si>
  <si>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</si>
  <si>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</si>
  <si>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</si>
  <si>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</si>
  <si>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</si>
  <si>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</si>
  <si>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</si>
  <si>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</si>
  <si>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</si>
  <si>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</si>
  <si>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</si>
  <si>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</si>
  <si>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</si>
  <si>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</si>
  <si>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</si>
  <si>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</si>
  <si>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</si>
  <si>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</si>
  <si>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</si>
  <si>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</si>
  <si>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</si>
  <si>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</si>
  <si>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</si>
  <si>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</si>
  <si>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</si>
  <si>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PUERTO PLATA</t>
  </si>
  <si>
    <t>DEL 1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</si>
</sst>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365125</xdr:colOff>
      <xdr:row>3</xdr:row>
      <xdr:rowOff>31750</xdr:rowOff>
    </xdr:from>
    <xdr:to>
      <xdr:col>10</xdr:col>
      <xdr:colOff>1254125</xdr:colOff>
      <xdr:row>8</xdr:row>
      <xdr:rowOff>31750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000" t="15942" r="34792" b="11594"/>
        <a:stretch/>
      </xdr:blipFill>
      <xdr:spPr bwMode="auto">
        <a:xfrm>
          <a:off x="19875500" y="603250"/>
          <a:ext cx="2301875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view="pageBreakPreview" zoomScale="60" zoomScaleNormal="190" workbookViewId="0">
      <pane xSplit="1" topLeftCell="B1" activePane="topRight" state="frozen"/>
      <selection pane="topRight" activeCell="A9" sqref="A9:P9"/>
    </sheetView>
  </sheetViews>
  <sheetFormatPr baseColWidth="10" defaultColWidth="11.42578125" defaultRowHeight="15" x14ac:dyDescent="0.25"/>
  <cols>
    <col min="1" max="1" width="73.28515625" style="2" customWidth="1"/>
    <col min="2" max="2" width="31.140625" style="6" customWidth="1"/>
    <col min="3" max="3" width="30.7109375" style="6" customWidth="1"/>
    <col min="4" max="4" width="17.5703125" style="6" customWidth="1"/>
    <col min="5" max="5" width="30.85546875" style="6" customWidth="1"/>
    <col min="6" max="6" width="36.5703125" style="6" customWidth="1"/>
    <col min="7" max="7" width="17.5703125" style="6" customWidth="1"/>
    <col min="8" max="8" width="25.140625" style="6" customWidth="1"/>
    <col min="9" max="9" width="29.28515625" style="6" customWidth="1"/>
    <col min="10" max="10" width="21.140625" style="6" customWidth="1"/>
    <col min="11" max="11" width="164" style="6" customWidth="1"/>
    <col min="12" max="12" width="25.5703125" style="6" customWidth="1"/>
    <col min="13" max="13" width="30.42578125" style="6" customWidth="1"/>
    <col min="14" max="14" width="25.140625" style="6" customWidth="1"/>
    <col min="15" max="15" width="28.28515625" style="6" customWidth="1"/>
    <col min="16" max="16" width="32.7109375" style="1" customWidth="1"/>
    <col min="17" max="16384" width="11.42578125" style="1"/>
  </cols>
  <sheetData>
    <row r="6" spans="1:16" ht="2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8.75" x14ac:dyDescent="0.25">
      <c r="A7" s="43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5.75" customHeight="1" x14ac:dyDescent="0.25">
      <c r="A9" s="4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5.75" customHeight="1" x14ac:dyDescent="0.25">
      <c r="A10" s="43" t="s">
        <v>66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customHeight="1" x14ac:dyDescent="0.25">
      <c r="A11" s="48" t="s">
        <v>63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5.75" customHeight="1" x14ac:dyDescent="0.25">
      <c r="A12" s="50" t="s">
        <v>67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6" t="s">
        <v>45</v>
      </c>
      <c r="B14" s="47" t="s">
        <v>60</v>
      </c>
      <c r="C14" s="47" t="s">
        <v>64</v>
      </c>
      <c r="D14" s="52" t="s">
        <v>59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6" s="27" customFormat="1" ht="15.75" x14ac:dyDescent="0.25">
      <c r="A15" s="46"/>
      <c r="B15" s="47"/>
      <c r="C15" s="47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8999227</v>
      </c>
      <c r="C17" s="34">
        <f t="shared" ref="C17:P17" si="0">SUM(C18:C22)</f>
        <v>11620260.060000001</v>
      </c>
      <c r="D17" s="34">
        <f t="shared" si="0"/>
        <v>465215.61</v>
      </c>
      <c r="E17" s="34">
        <f t="shared" si="0"/>
        <v>525246.82999999996</v>
      </c>
      <c r="F17" s="34">
        <f t="shared" si="0"/>
        <v>566788.63</v>
      </c>
      <c r="G17" s="34">
        <f t="shared" si="0"/>
        <v>556401.43000000005</v>
      </c>
      <c r="H17" s="34">
        <f t="shared" si="0"/>
        <v>571401.43000000005</v>
      </c>
      <c r="I17" s="34">
        <f t="shared" si="0"/>
        <v>631401.43000000005</v>
      </c>
      <c r="J17" s="34">
        <f t="shared" si="0"/>
        <v>534862.43000000005</v>
      </c>
      <c r="K17" s="34">
        <f t="shared" si="0"/>
        <v>577614.42000000004</v>
      </c>
      <c r="L17" s="34">
        <f t="shared" si="0"/>
        <v>591576.6</v>
      </c>
      <c r="M17" s="34">
        <f t="shared" si="0"/>
        <v>506072.62</v>
      </c>
      <c r="N17" s="34">
        <f t="shared" si="0"/>
        <v>884038.33</v>
      </c>
      <c r="O17" s="34">
        <f t="shared" si="0"/>
        <v>708001.62</v>
      </c>
      <c r="P17" s="34">
        <f t="shared" si="0"/>
        <v>7118621.3799999999</v>
      </c>
    </row>
    <row r="18" spans="1:16" s="41" customFormat="1" ht="12.75" x14ac:dyDescent="0.2">
      <c r="A18" s="39" t="s">
        <v>2</v>
      </c>
      <c r="B18" s="24">
        <v>7823948</v>
      </c>
      <c r="C18" s="24">
        <v>9394350</v>
      </c>
      <c r="D18" s="40">
        <v>403950</v>
      </c>
      <c r="E18" s="3">
        <v>403950</v>
      </c>
      <c r="F18" s="3">
        <v>465950</v>
      </c>
      <c r="G18" s="10">
        <v>417950</v>
      </c>
      <c r="H18" s="40">
        <v>417950</v>
      </c>
      <c r="I18" s="12">
        <v>417950</v>
      </c>
      <c r="J18" s="4">
        <v>407950</v>
      </c>
      <c r="K18" s="4">
        <v>445000</v>
      </c>
      <c r="L18" s="13">
        <v>457100</v>
      </c>
      <c r="M18" s="3">
        <v>383000</v>
      </c>
      <c r="N18" s="3">
        <v>827812.51</v>
      </c>
      <c r="O18" s="3">
        <v>493000</v>
      </c>
      <c r="P18" s="8">
        <f t="shared" ref="P18:P59" si="1">SUM(D18:O18)</f>
        <v>5541562.5099999998</v>
      </c>
    </row>
    <row r="19" spans="1:16" s="41" customFormat="1" ht="12.75" x14ac:dyDescent="0.2">
      <c r="A19" s="39" t="s">
        <v>3</v>
      </c>
      <c r="B19" s="24">
        <v>390000</v>
      </c>
      <c r="C19" s="24">
        <v>900000</v>
      </c>
      <c r="D19" s="40"/>
      <c r="E19" s="3">
        <v>60000</v>
      </c>
      <c r="F19" s="3">
        <v>30000</v>
      </c>
      <c r="G19" s="10">
        <v>75000</v>
      </c>
      <c r="H19" s="11">
        <v>90000</v>
      </c>
      <c r="I19" s="12">
        <v>150000</v>
      </c>
      <c r="J19" s="4">
        <v>65000</v>
      </c>
      <c r="K19" s="4">
        <v>65000</v>
      </c>
      <c r="L19" s="13">
        <v>65000</v>
      </c>
      <c r="M19" s="3">
        <v>65000</v>
      </c>
      <c r="N19" s="3"/>
      <c r="O19" s="3">
        <v>140000</v>
      </c>
      <c r="P19" s="8">
        <f t="shared" si="1"/>
        <v>805000</v>
      </c>
    </row>
    <row r="20" spans="1:16" s="41" customFormat="1" ht="12.75" x14ac:dyDescent="0.2">
      <c r="A20" s="39" t="s">
        <v>4</v>
      </c>
      <c r="B20" s="24">
        <v>0</v>
      </c>
      <c r="C20" s="24"/>
      <c r="D20" s="3"/>
      <c r="E20" s="3"/>
      <c r="F20" s="3"/>
      <c r="G20" s="3"/>
      <c r="H20" s="3"/>
      <c r="I20" s="3"/>
      <c r="J20" s="3"/>
      <c r="K20" s="4"/>
      <c r="L20" s="3"/>
      <c r="M20" s="3"/>
      <c r="N20" s="3"/>
      <c r="O20" s="3"/>
      <c r="P20" s="8">
        <f t="shared" si="1"/>
        <v>0</v>
      </c>
    </row>
    <row r="21" spans="1:16" s="41" customFormat="1" ht="12.75" x14ac:dyDescent="0.2">
      <c r="A21" s="39" t="s">
        <v>5</v>
      </c>
      <c r="B21" s="4">
        <v>0</v>
      </c>
      <c r="C21" s="4">
        <v>0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785279</v>
      </c>
      <c r="C22" s="4">
        <v>1325910.06</v>
      </c>
      <c r="D22" s="40">
        <v>61265.61</v>
      </c>
      <c r="E22" s="3">
        <v>61296.83</v>
      </c>
      <c r="F22" s="3">
        <v>70838.63</v>
      </c>
      <c r="G22" s="10">
        <v>63451.43</v>
      </c>
      <c r="H22" s="11">
        <v>63451.43</v>
      </c>
      <c r="I22" s="12">
        <v>63451.43</v>
      </c>
      <c r="J22" s="4">
        <v>61912.43</v>
      </c>
      <c r="K22" s="4">
        <v>67614.42</v>
      </c>
      <c r="L22" s="13">
        <v>69476.600000000006</v>
      </c>
      <c r="M22" s="3">
        <v>58072.62</v>
      </c>
      <c r="N22" s="3">
        <v>56225.82</v>
      </c>
      <c r="O22" s="3">
        <v>75001.62</v>
      </c>
      <c r="P22" s="8">
        <f t="shared" si="1"/>
        <v>772058.86999999988</v>
      </c>
    </row>
    <row r="23" spans="1:16" s="27" customFormat="1" ht="15.75" x14ac:dyDescent="0.25">
      <c r="A23" s="33" t="s">
        <v>7</v>
      </c>
      <c r="B23" s="35">
        <f>SUM(B24:B32)</f>
        <v>2530093</v>
      </c>
      <c r="C23" s="35">
        <f t="shared" ref="C23:P23" si="2">SUM(C24:C32)</f>
        <v>2258780</v>
      </c>
      <c r="D23" s="35">
        <f t="shared" si="2"/>
        <v>0</v>
      </c>
      <c r="E23" s="35">
        <f t="shared" si="2"/>
        <v>2016</v>
      </c>
      <c r="F23" s="35">
        <f t="shared" si="2"/>
        <v>18112.46</v>
      </c>
      <c r="G23" s="35">
        <f t="shared" si="2"/>
        <v>22585.7</v>
      </c>
      <c r="H23" s="35">
        <f t="shared" si="2"/>
        <v>51287.59</v>
      </c>
      <c r="I23" s="35">
        <f t="shared" si="2"/>
        <v>16948.830000000002</v>
      </c>
      <c r="J23" s="35">
        <f t="shared" si="2"/>
        <v>21641.09</v>
      </c>
      <c r="K23" s="35">
        <f t="shared" si="2"/>
        <v>28006.880000000001</v>
      </c>
      <c r="L23" s="35">
        <f t="shared" si="2"/>
        <v>0</v>
      </c>
      <c r="M23" s="35">
        <f t="shared" si="2"/>
        <v>0</v>
      </c>
      <c r="N23" s="35">
        <f t="shared" si="2"/>
        <v>71277.7</v>
      </c>
      <c r="O23" s="35">
        <f t="shared" si="2"/>
        <v>0</v>
      </c>
      <c r="P23" s="35">
        <f t="shared" si="2"/>
        <v>231876.25</v>
      </c>
    </row>
    <row r="24" spans="1:16" s="41" customFormat="1" ht="12.75" x14ac:dyDescent="0.2">
      <c r="A24" s="39" t="s">
        <v>8</v>
      </c>
      <c r="B24" s="24">
        <v>446380</v>
      </c>
      <c r="C24" s="24">
        <v>350882</v>
      </c>
      <c r="D24" s="40"/>
      <c r="E24" s="3">
        <v>2016</v>
      </c>
      <c r="F24" s="3">
        <v>18112.46</v>
      </c>
      <c r="G24" s="10">
        <v>22585.7</v>
      </c>
      <c r="H24" s="11">
        <v>51287.59</v>
      </c>
      <c r="I24" s="12">
        <v>16948.830000000002</v>
      </c>
      <c r="J24" s="4">
        <v>21641.09</v>
      </c>
      <c r="K24" s="12">
        <v>28006.880000000001</v>
      </c>
      <c r="L24" s="13"/>
      <c r="M24" s="3"/>
      <c r="N24" s="3"/>
      <c r="O24" s="3"/>
      <c r="P24" s="8">
        <f t="shared" si="1"/>
        <v>160598.55000000002</v>
      </c>
    </row>
    <row r="25" spans="1:16" s="41" customFormat="1" ht="12.75" x14ac:dyDescent="0.2">
      <c r="A25" s="39" t="s">
        <v>9</v>
      </c>
      <c r="B25" s="24">
        <v>1178160</v>
      </c>
      <c r="C25" s="24">
        <v>1320000</v>
      </c>
      <c r="D25" s="10"/>
      <c r="E25" s="10"/>
      <c r="F25" s="11"/>
      <c r="G25" s="10"/>
      <c r="H25" s="11"/>
      <c r="I25" s="12"/>
      <c r="J25" s="4"/>
      <c r="K25" s="12"/>
      <c r="L25" s="13"/>
      <c r="M25" s="3"/>
      <c r="N25" s="3">
        <v>32140</v>
      </c>
      <c r="O25" s="3"/>
      <c r="P25" s="8">
        <f t="shared" si="1"/>
        <v>32140</v>
      </c>
    </row>
    <row r="26" spans="1:16" s="41" customFormat="1" ht="12.75" x14ac:dyDescent="0.2">
      <c r="A26" s="39" t="s">
        <v>10</v>
      </c>
      <c r="B26" s="24">
        <v>37310</v>
      </c>
      <c r="C26" s="24">
        <v>111645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/>
      <c r="P26" s="8">
        <f t="shared" si="1"/>
        <v>0</v>
      </c>
    </row>
    <row r="27" spans="1:16" s="41" customFormat="1" ht="12.75" x14ac:dyDescent="0.2">
      <c r="A27" s="39" t="s">
        <v>11</v>
      </c>
      <c r="B27" s="24">
        <v>0</v>
      </c>
      <c r="C27" s="24"/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>
        <v>0</v>
      </c>
      <c r="C28" s="24"/>
      <c r="D28" s="3"/>
      <c r="E28" s="3"/>
      <c r="F28" s="3"/>
      <c r="G28" s="10"/>
      <c r="H28" s="11"/>
      <c r="I28" s="12"/>
      <c r="J28" s="4"/>
      <c r="K28" s="12"/>
      <c r="L28" s="13"/>
      <c r="M28" s="3"/>
      <c r="N28" s="3"/>
      <c r="O28" s="3"/>
      <c r="P28" s="8">
        <f t="shared" si="1"/>
        <v>0</v>
      </c>
    </row>
    <row r="29" spans="1:16" s="41" customFormat="1" ht="12.75" x14ac:dyDescent="0.2">
      <c r="A29" s="39" t="s">
        <v>13</v>
      </c>
      <c r="B29" s="24">
        <v>0</v>
      </c>
      <c r="C29" s="24"/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96299</v>
      </c>
      <c r="C30" s="24">
        <v>96299</v>
      </c>
      <c r="D30" s="10"/>
      <c r="E30" s="14"/>
      <c r="F30" s="14"/>
      <c r="G30" s="14"/>
      <c r="H30" s="15"/>
      <c r="I30" s="12"/>
      <c r="J30" s="4"/>
      <c r="K30" s="12"/>
      <c r="L30" s="3"/>
      <c r="M30" s="3"/>
      <c r="N30" s="3"/>
      <c r="O30" s="3"/>
      <c r="P30" s="8">
        <f t="shared" si="1"/>
        <v>0</v>
      </c>
    </row>
    <row r="31" spans="1:16" s="41" customFormat="1" ht="12.75" x14ac:dyDescent="0.2">
      <c r="A31" s="39" t="s">
        <v>15</v>
      </c>
      <c r="B31" s="24">
        <v>771944</v>
      </c>
      <c r="C31" s="24">
        <v>379954</v>
      </c>
      <c r="D31" s="40"/>
      <c r="E31" s="3"/>
      <c r="F31" s="14"/>
      <c r="G31" s="14"/>
      <c r="H31" s="15"/>
      <c r="I31" s="12"/>
      <c r="J31" s="4"/>
      <c r="K31" s="12"/>
      <c r="L31" s="13"/>
      <c r="M31" s="3"/>
      <c r="N31" s="3">
        <v>39137.699999999997</v>
      </c>
      <c r="O31" s="3"/>
      <c r="P31" s="8">
        <f t="shared" si="1"/>
        <v>39137.699999999997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2073389</v>
      </c>
      <c r="C33" s="35">
        <f t="shared" ref="C33:P33" si="3">SUM(C34:C42)</f>
        <v>1144355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0</v>
      </c>
      <c r="I33" s="35">
        <f t="shared" si="3"/>
        <v>0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214670.21</v>
      </c>
      <c r="O33" s="35">
        <f t="shared" si="3"/>
        <v>500000</v>
      </c>
      <c r="P33" s="35">
        <f t="shared" si="3"/>
        <v>714670.21</v>
      </c>
    </row>
    <row r="34" spans="1:16" s="41" customFormat="1" ht="12.75" x14ac:dyDescent="0.2">
      <c r="A34" s="39" t="s">
        <v>18</v>
      </c>
      <c r="B34" s="24">
        <v>51798</v>
      </c>
      <c r="C34" s="24">
        <v>124000</v>
      </c>
      <c r="D34" s="10"/>
      <c r="E34" s="14"/>
      <c r="F34" s="15"/>
      <c r="G34" s="14"/>
      <c r="H34" s="15"/>
      <c r="I34" s="12"/>
      <c r="J34" s="4"/>
      <c r="K34" s="12"/>
      <c r="L34" s="13"/>
      <c r="M34" s="3"/>
      <c r="N34" s="3">
        <v>14318.05</v>
      </c>
      <c r="O34" s="3"/>
      <c r="P34" s="8">
        <f t="shared" si="1"/>
        <v>14318.05</v>
      </c>
    </row>
    <row r="35" spans="1:16" s="41" customFormat="1" ht="12.75" x14ac:dyDescent="0.2">
      <c r="A35" s="39" t="s">
        <v>19</v>
      </c>
      <c r="B35" s="24"/>
      <c r="C35" s="24"/>
      <c r="D35" s="16"/>
      <c r="E35" s="14"/>
      <c r="F35" s="14"/>
      <c r="G35" s="14"/>
      <c r="H35" s="14"/>
      <c r="I35" s="12"/>
      <c r="J35" s="4"/>
      <c r="K35" s="12"/>
      <c r="L35" s="3"/>
      <c r="M35" s="3"/>
      <c r="N35" s="3"/>
      <c r="O35" s="3"/>
      <c r="P35" s="8">
        <f t="shared" si="1"/>
        <v>0</v>
      </c>
    </row>
    <row r="36" spans="1:16" s="41" customFormat="1" ht="12.75" x14ac:dyDescent="0.2">
      <c r="A36" s="39" t="s">
        <v>20</v>
      </c>
      <c r="B36" s="3"/>
      <c r="C36" s="3"/>
      <c r="D36" s="16"/>
      <c r="E36" s="14"/>
      <c r="F36" s="14"/>
      <c r="G36" s="14"/>
      <c r="H36" s="14"/>
      <c r="I36" s="12"/>
      <c r="J36" s="4"/>
      <c r="K36" s="12"/>
      <c r="L36" s="13"/>
      <c r="M36" s="3"/>
      <c r="N36" s="3"/>
      <c r="O36" s="3"/>
      <c r="P36" s="8">
        <f t="shared" si="1"/>
        <v>0</v>
      </c>
    </row>
    <row r="37" spans="1:16" s="41" customFormat="1" ht="12.75" x14ac:dyDescent="0.2">
      <c r="A37" s="39" t="s">
        <v>21</v>
      </c>
      <c r="B37" s="24"/>
      <c r="C37" s="24">
        <v>16545</v>
      </c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>
        <v>16544.25</v>
      </c>
      <c r="O37" s="3"/>
      <c r="P37" s="8">
        <f t="shared" si="1"/>
        <v>16544.25</v>
      </c>
    </row>
    <row r="38" spans="1:16" s="41" customFormat="1" ht="12.75" x14ac:dyDescent="0.2">
      <c r="A38" s="39" t="s">
        <v>22</v>
      </c>
      <c r="B38" s="24"/>
      <c r="C38" s="24"/>
      <c r="D38" s="16"/>
      <c r="E38" s="14"/>
      <c r="F38" s="14"/>
      <c r="G38" s="14"/>
      <c r="H38" s="14"/>
      <c r="I38" s="12"/>
      <c r="J38" s="4"/>
      <c r="K38" s="12"/>
      <c r="L38" s="3"/>
      <c r="M38" s="3"/>
      <c r="N38" s="3"/>
      <c r="O38" s="3"/>
      <c r="P38" s="8">
        <f t="shared" si="1"/>
        <v>0</v>
      </c>
    </row>
    <row r="39" spans="1:16" s="41" customFormat="1" ht="12.75" x14ac:dyDescent="0.2">
      <c r="A39" s="39" t="s">
        <v>23</v>
      </c>
      <c r="B39" s="24"/>
      <c r="C39" s="24">
        <v>172022</v>
      </c>
      <c r="D39" s="16"/>
      <c r="E39" s="14"/>
      <c r="F39" s="14"/>
      <c r="G39" s="14"/>
      <c r="H39" s="14"/>
      <c r="I39" s="12"/>
      <c r="J39" s="4"/>
      <c r="K39" s="12"/>
      <c r="L39" s="13"/>
      <c r="M39" s="3"/>
      <c r="N39" s="3">
        <v>172021.44</v>
      </c>
      <c r="O39" s="3"/>
      <c r="P39" s="8">
        <f t="shared" si="1"/>
        <v>172021.44</v>
      </c>
    </row>
    <row r="40" spans="1:16" s="41" customFormat="1" ht="12.75" x14ac:dyDescent="0.2">
      <c r="A40" s="39" t="s">
        <v>24</v>
      </c>
      <c r="B40" s="24">
        <v>921690</v>
      </c>
      <c r="C40" s="24">
        <v>720000</v>
      </c>
      <c r="D40" s="10"/>
      <c r="E40" s="10"/>
      <c r="F40" s="3"/>
      <c r="G40" s="10"/>
      <c r="H40" s="10"/>
      <c r="I40" s="17"/>
      <c r="J40" s="4"/>
      <c r="K40" s="17"/>
      <c r="L40" s="13"/>
      <c r="M40" s="3"/>
      <c r="N40" s="3"/>
      <c r="O40" s="3">
        <v>500000</v>
      </c>
      <c r="P40" s="8">
        <f t="shared" si="1"/>
        <v>500000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1099901</v>
      </c>
      <c r="C42" s="24">
        <v>111788</v>
      </c>
      <c r="D42" s="16"/>
      <c r="E42" s="14"/>
      <c r="F42" s="15"/>
      <c r="G42" s="14"/>
      <c r="H42" s="14"/>
      <c r="I42" s="12"/>
      <c r="J42" s="4"/>
      <c r="K42" s="12"/>
      <c r="L42" s="13"/>
      <c r="M42" s="3"/>
      <c r="N42" s="3">
        <v>11786.47</v>
      </c>
      <c r="O42" s="3"/>
      <c r="P42" s="8">
        <f t="shared" si="1"/>
        <v>11786.47</v>
      </c>
    </row>
    <row r="43" spans="1:16" s="27" customFormat="1" ht="15.75" x14ac:dyDescent="0.25">
      <c r="A43" s="33" t="s">
        <v>27</v>
      </c>
      <c r="B43" s="35">
        <f>+B44</f>
        <v>5251011</v>
      </c>
      <c r="C43" s="35">
        <f t="shared" ref="C43:P43" si="4">+C44</f>
        <v>4016324.94</v>
      </c>
      <c r="D43" s="35">
        <f t="shared" si="4"/>
        <v>0</v>
      </c>
      <c r="E43" s="35">
        <f t="shared" si="4"/>
        <v>0</v>
      </c>
      <c r="F43" s="35">
        <f t="shared" si="4"/>
        <v>541581.24</v>
      </c>
      <c r="G43" s="35">
        <f t="shared" si="4"/>
        <v>180527.08</v>
      </c>
      <c r="H43" s="35">
        <f t="shared" si="4"/>
        <v>902635.4</v>
      </c>
      <c r="I43" s="35">
        <f t="shared" si="4"/>
        <v>0</v>
      </c>
      <c r="J43" s="35">
        <f t="shared" si="4"/>
        <v>0</v>
      </c>
      <c r="K43" s="35">
        <f t="shared" si="4"/>
        <v>100000</v>
      </c>
      <c r="L43" s="35">
        <f t="shared" si="4"/>
        <v>0</v>
      </c>
      <c r="M43" s="35">
        <f t="shared" si="4"/>
        <v>941581.24</v>
      </c>
      <c r="N43" s="35">
        <f t="shared" si="4"/>
        <v>1349999</v>
      </c>
      <c r="O43" s="35">
        <f t="shared" si="4"/>
        <v>0</v>
      </c>
      <c r="P43" s="35">
        <f t="shared" si="4"/>
        <v>4016323.96</v>
      </c>
    </row>
    <row r="44" spans="1:16" s="41" customFormat="1" ht="12.75" x14ac:dyDescent="0.2">
      <c r="A44" s="39" t="s">
        <v>28</v>
      </c>
      <c r="B44" s="24">
        <v>5251011</v>
      </c>
      <c r="C44" s="24">
        <v>4016324.94</v>
      </c>
      <c r="D44" s="10"/>
      <c r="E44" s="10"/>
      <c r="F44" s="3">
        <v>541581.24</v>
      </c>
      <c r="G44" s="10">
        <v>180527.08</v>
      </c>
      <c r="H44" s="10">
        <v>902635.4</v>
      </c>
      <c r="I44" s="17"/>
      <c r="J44" s="18"/>
      <c r="K44" s="17">
        <v>100000</v>
      </c>
      <c r="L44" s="13"/>
      <c r="M44" s="3">
        <v>941581.24</v>
      </c>
      <c r="N44" s="3">
        <v>1349999</v>
      </c>
      <c r="O44" s="3"/>
      <c r="P44" s="8">
        <f t="shared" si="1"/>
        <v>4016323.96</v>
      </c>
    </row>
    <row r="45" spans="1:16" s="27" customFormat="1" ht="15.75" x14ac:dyDescent="0.25">
      <c r="A45" s="33" t="s">
        <v>29</v>
      </c>
      <c r="B45" s="35">
        <f>SUM(B46:B54)</f>
        <v>838557</v>
      </c>
      <c r="C45" s="35">
        <f t="shared" ref="C45:P45" si="5">SUM(C46:C54)</f>
        <v>838557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0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0</v>
      </c>
    </row>
    <row r="46" spans="1:16" s="41" customFormat="1" ht="12.75" x14ac:dyDescent="0.2">
      <c r="A46" s="39" t="s">
        <v>30</v>
      </c>
      <c r="B46" s="24">
        <v>838557</v>
      </c>
      <c r="C46" s="24">
        <v>838557</v>
      </c>
      <c r="D46" s="16"/>
      <c r="E46" s="14"/>
      <c r="F46" s="15"/>
      <c r="G46" s="14"/>
      <c r="H46" s="14"/>
      <c r="I46" s="12"/>
      <c r="J46" s="3"/>
      <c r="K46" s="12"/>
      <c r="L46" s="4"/>
      <c r="M46" s="3"/>
      <c r="N46" s="3"/>
      <c r="O46" s="3"/>
      <c r="P46" s="8">
        <f t="shared" si="1"/>
        <v>0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19692277</v>
      </c>
      <c r="C60" s="37">
        <f t="shared" ref="C60:P60" si="7">+C55+C45+C43+C33+C23+C17</f>
        <v>19878277</v>
      </c>
      <c r="D60" s="37">
        <f t="shared" si="7"/>
        <v>465215.61</v>
      </c>
      <c r="E60" s="37">
        <f t="shared" si="7"/>
        <v>527262.82999999996</v>
      </c>
      <c r="F60" s="37">
        <f t="shared" si="7"/>
        <v>1126482.33</v>
      </c>
      <c r="G60" s="37">
        <f t="shared" si="7"/>
        <v>759514.21000000008</v>
      </c>
      <c r="H60" s="37">
        <f t="shared" si="7"/>
        <v>1525324.42</v>
      </c>
      <c r="I60" s="37">
        <f t="shared" si="7"/>
        <v>648350.26</v>
      </c>
      <c r="J60" s="37">
        <f t="shared" si="7"/>
        <v>556503.52</v>
      </c>
      <c r="K60" s="37">
        <f t="shared" si="7"/>
        <v>705621.3</v>
      </c>
      <c r="L60" s="37">
        <f t="shared" si="7"/>
        <v>591576.6</v>
      </c>
      <c r="M60" s="37">
        <f t="shared" si="7"/>
        <v>1447653.8599999999</v>
      </c>
      <c r="N60" s="37">
        <f t="shared" si="7"/>
        <v>2519985.2399999998</v>
      </c>
      <c r="O60" s="37">
        <f t="shared" si="7"/>
        <v>1208001.6200000001</v>
      </c>
      <c r="P60" s="37">
        <f t="shared" si="7"/>
        <v>12081491.800000001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1" t="s">
        <v>61</v>
      </c>
      <c r="B67" s="51"/>
      <c r="C67" s="26"/>
    </row>
    <row r="68" spans="1:6" ht="15" customHeight="1" x14ac:dyDescent="0.25">
      <c r="A68" s="51" t="s">
        <v>65</v>
      </c>
      <c r="B68" s="51"/>
    </row>
    <row r="69" spans="1:6" ht="66.75" customHeight="1" x14ac:dyDescent="0.25">
      <c r="A69" s="51" t="s">
        <v>62</v>
      </c>
      <c r="B69" s="51"/>
      <c r="D69" s="44"/>
      <c r="E69" s="44"/>
      <c r="F69" s="44"/>
    </row>
    <row r="70" spans="1:6" x14ac:dyDescent="0.25">
      <c r="D70" s="44"/>
      <c r="E70" s="44"/>
      <c r="F70" s="44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Puerto_plata</cp:lastModifiedBy>
  <cp:lastPrinted>2024-12-05T16:23:46Z</cp:lastPrinted>
  <dcterms:created xsi:type="dcterms:W3CDTF">2021-07-29T18:58:50Z</dcterms:created>
  <dcterms:modified xsi:type="dcterms:W3CDTF">2025-07-07T18:35:50Z</dcterms:modified>
</cp:coreProperties>
</file>