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P13" i="2"/>
  <c r="C51" i="2"/>
  <c r="E56" i="2" l="1"/>
  <c r="P51" i="2" l="1"/>
  <c r="P41" i="2"/>
  <c r="P29" i="2"/>
  <c r="P19" i="2"/>
  <c r="P14" i="2" l="1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H41" i="2"/>
  <c r="H39" i="2" s="1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F51" i="2"/>
  <c r="G51" i="2"/>
  <c r="H51" i="2"/>
  <c r="I51" i="2"/>
  <c r="J51" i="2"/>
  <c r="K51" i="2"/>
  <c r="L51" i="2"/>
  <c r="M51" i="2"/>
  <c r="N51" i="2"/>
  <c r="O51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C39" i="2"/>
  <c r="B39" i="2"/>
  <c r="D56" i="2" l="1"/>
  <c r="P39" i="2"/>
  <c r="B41" i="2"/>
  <c r="C41" i="2"/>
  <c r="C29" i="2" l="1"/>
  <c r="C19" i="2"/>
  <c r="C13" i="2"/>
  <c r="C56" i="2" s="1"/>
  <c r="B29" i="2"/>
  <c r="B19" i="2"/>
  <c r="B13" i="2"/>
  <c r="B56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<sst xmlns="http://schemas.openxmlformats.org/spreadsheetml/2006/main" count="74" uniqueCount="74">
  <si>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</si>
  <si>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</si>
  <si>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</si>
  <si>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</si>
  <si>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</si>
  <si>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</si>
  <si>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</si>
  <si>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</si>
  <si>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</si>
  <si>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</si>
  <si>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</si>
  <si>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</si>
  <si>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</si>
  <si>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</si>
  <si>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</si>
  <si>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</si>
  <si>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</si>
  <si>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</si>
  <si>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</si>
  <si>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</si>
  <si>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</si>
  <si>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</si>
  <si>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</si>
  <si>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</si>
  <si>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</si>
  <si>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</si>
  <si>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</si>
  <si>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</si>
  <si>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</si>
  <si>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</si>
  <si>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</si>
  <si>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</si>
  <si>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</si>
  <si>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</si>
  <si>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</si>
  <si>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</si>
  <si>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</si>
  <si>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</si>
  <si>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</si>
  <si>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</si>
  <si>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</si>
  <si>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</si>
  <si>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</si>
  <si>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</si>
  <si>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</si>
  <si>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</si>
  <si>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</si>
  <si>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</si>
  <si>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</si>
  <si>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</si>
  <si>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</si>
  <si>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</si>
  <si>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</si>
  <si>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</si>
  <si>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</si>
  <si>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</si>
  <si>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</si>
  <si>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</si>
  <si>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</si>
  <si>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</si>
  <si>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</si>
  <si>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</si>
  <si>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</si>
  <si>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</si>
  <si>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</si>
  <si>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</si>
  <si>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</si>
  <si>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</si>
  <si>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</si>
  <si>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</si>
  <si>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</si>
  <si>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</si>
  <si>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</si>
  <si>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DEL 1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</si>
</sst>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9</xdr:col>
      <xdr:colOff>9525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zoomScaleNormal="100" workbookViewId="0">
      <pane xSplit="1" topLeftCell="C1" activePane="topRight" state="frozen"/>
      <selection pane="topRight" activeCell="G26" sqref="G26"/>
    </sheetView>
  </sheetViews>
  <sheetFormatPr baseColWidth="10" defaultColWidth="9.140625" defaultRowHeight="15" x14ac:dyDescent="0.25"/>
  <cols>
    <col min="1" max="1" width="81" customWidth="1"/>
    <col min="2" max="2" width="18" customWidth="1"/>
    <col min="3" max="3" width="16.42578125" customWidth="1"/>
    <col min="4" max="4" width="19.140625" customWidth="1"/>
    <col min="5" max="5" width="17.5703125" bestFit="1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43"/>
      <c r="B6" s="43"/>
      <c r="C6" s="43"/>
      <c r="E6" s="6"/>
    </row>
    <row r="7" spans="1:16" ht="30" customHeight="1" x14ac:dyDescent="0.25">
      <c r="A7" s="44" t="s">
        <v>54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8.75" x14ac:dyDescent="0.25">
      <c r="A8" s="45" t="s">
        <v>53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x14ac:dyDescent="0.25">
      <c r="A9" s="46" t="s">
        <v>73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31.5" x14ac:dyDescent="0.25">
      <c r="A10" s="4" t="s">
        <v>0</v>
      </c>
      <c r="B10" s="5" t="s">
        <v>48</v>
      </c>
      <c r="C10" s="5" t="s">
        <v>34</v>
      </c>
      <c r="D10" s="47" t="s">
        <v>55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5.75" x14ac:dyDescent="0.25">
      <c r="A11" s="4"/>
      <c r="B11" s="5"/>
      <c r="C11" s="5"/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60</v>
      </c>
      <c r="I11" s="20" t="s">
        <v>61</v>
      </c>
      <c r="J11" s="20" t="s">
        <v>62</v>
      </c>
      <c r="K11" s="20" t="s">
        <v>63</v>
      </c>
      <c r="L11" s="20" t="s">
        <v>64</v>
      </c>
      <c r="M11" s="20" t="s">
        <v>65</v>
      </c>
      <c r="N11" s="20" t="s">
        <v>66</v>
      </c>
      <c r="O11" s="20" t="s">
        <v>67</v>
      </c>
      <c r="P11" s="21" t="s">
        <v>68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:O13" si="0">SUM(E14:E18)</f>
        <v>696466.12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>SUM(D14:O18)</f>
        <v>1329467.7400000002</v>
      </c>
    </row>
    <row r="14" spans="1:16" x14ac:dyDescent="0.25">
      <c r="A14" s="2" t="s">
        <v>3</v>
      </c>
      <c r="B14" s="12">
        <v>6196227</v>
      </c>
      <c r="C14" s="12">
        <v>6396227</v>
      </c>
      <c r="D14" s="16">
        <v>493000</v>
      </c>
      <c r="E14" s="16">
        <v>548000</v>
      </c>
      <c r="F14" s="16"/>
      <c r="G14" s="16"/>
      <c r="H14" s="16"/>
      <c r="I14" s="16"/>
      <c r="J14" s="16"/>
      <c r="K14" s="16"/>
      <c r="L14" s="16"/>
      <c r="M14" s="16"/>
      <c r="N14" s="16"/>
      <c r="O14" s="29"/>
      <c r="P14" s="29">
        <f t="shared" ref="P14:P55" si="1">SUM(D14:O14)</f>
        <v>1041000</v>
      </c>
    </row>
    <row r="15" spans="1:16" x14ac:dyDescent="0.25">
      <c r="A15" s="2" t="s">
        <v>4</v>
      </c>
      <c r="B15" s="12">
        <v>1500000</v>
      </c>
      <c r="C15" s="12">
        <v>1500000</v>
      </c>
      <c r="D15" s="16">
        <v>65000</v>
      </c>
      <c r="E15" s="16">
        <v>65000</v>
      </c>
      <c r="F15" s="16"/>
      <c r="G15" s="16"/>
      <c r="H15" s="16"/>
      <c r="I15" s="16"/>
      <c r="J15" s="16"/>
      <c r="K15" s="16"/>
      <c r="L15" s="16"/>
      <c r="M15" s="16"/>
      <c r="N15" s="16"/>
      <c r="O15" s="29"/>
      <c r="P15" s="29">
        <f t="shared" si="1"/>
        <v>130000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si="1"/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1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/>
      <c r="G18" s="16"/>
      <c r="H18" s="16"/>
      <c r="I18" s="16"/>
      <c r="J18" s="16"/>
      <c r="K18" s="16"/>
      <c r="L18" s="16"/>
      <c r="M18" s="16"/>
      <c r="N18" s="16"/>
      <c r="O18" s="29"/>
      <c r="P18" s="29">
        <f t="shared" si="1"/>
        <v>158467.74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3466380</v>
      </c>
      <c r="D19" s="25">
        <f>SUM(D20:D24)</f>
        <v>0</v>
      </c>
      <c r="E19" s="25">
        <f t="shared" ref="E19:O19" si="2">SUM(E20:E24)</f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>SUM(D20:O28)</f>
        <v>0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31">
        <f t="shared" si="1"/>
        <v>0</v>
      </c>
    </row>
    <row r="21" spans="1:16" x14ac:dyDescent="0.25">
      <c r="A21" s="2" t="s">
        <v>9</v>
      </c>
      <c r="B21" s="12">
        <v>1320000</v>
      </c>
      <c r="C21" s="12">
        <v>1320000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31">
        <f t="shared" si="1"/>
        <v>0</v>
      </c>
    </row>
    <row r="22" spans="1:16" x14ac:dyDescent="0.25">
      <c r="A22" s="2" t="s">
        <v>10</v>
      </c>
      <c r="B22" s="12">
        <v>600000</v>
      </c>
      <c r="C22" s="12">
        <v>600000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31">
        <f t="shared" si="1"/>
        <v>0</v>
      </c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31">
        <f t="shared" si="1"/>
        <v>0</v>
      </c>
    </row>
    <row r="24" spans="1:16" x14ac:dyDescent="0.25">
      <c r="A24" s="2" t="s">
        <v>12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31">
        <f t="shared" si="1"/>
        <v>0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1"/>
        <v>0</v>
      </c>
    </row>
    <row r="26" spans="1:16" ht="30" x14ac:dyDescent="0.25">
      <c r="A26" s="2" t="s">
        <v>14</v>
      </c>
      <c r="B26" s="15">
        <v>200000</v>
      </c>
      <c r="C26" s="15">
        <v>200000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31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31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2244000</v>
      </c>
      <c r="D29" s="25">
        <f>SUM(D30:D34)</f>
        <v>0</v>
      </c>
      <c r="E29" s="25">
        <f t="shared" ref="E29:O29" si="3">SUM(E30:E34)</f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>SUM(D30:O38)</f>
        <v>0</v>
      </c>
    </row>
    <row r="30" spans="1:16" x14ac:dyDescent="0.25">
      <c r="A30" s="2" t="s">
        <v>17</v>
      </c>
      <c r="B30" s="12">
        <v>624000</v>
      </c>
      <c r="C30" s="12">
        <v>624000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0"/>
      <c r="P30" s="31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0"/>
      <c r="P34" s="31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31">
        <f t="shared" si="1"/>
        <v>0</v>
      </c>
    </row>
    <row r="36" spans="1:16" x14ac:dyDescent="0.25">
      <c r="A36" s="2" t="s">
        <v>23</v>
      </c>
      <c r="B36" s="12">
        <v>1020000</v>
      </c>
      <c r="C36" s="12">
        <v>1020000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0"/>
      <c r="P36" s="31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1"/>
        <v>0</v>
      </c>
    </row>
    <row r="38" spans="1:16" x14ac:dyDescent="0.25">
      <c r="A38" s="2" t="s">
        <v>24</v>
      </c>
      <c r="B38" s="12">
        <v>600000</v>
      </c>
      <c r="C38" s="12">
        <v>600000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0"/>
      <c r="P38" s="31">
        <f t="shared" si="1"/>
        <v>0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4144113</v>
      </c>
      <c r="D39" s="25">
        <f>SUM(D40:D44)</f>
        <v>300000</v>
      </c>
      <c r="E39" s="25">
        <f t="shared" ref="E39:O39" si="4">SUM(E40:E44)</f>
        <v>300000</v>
      </c>
      <c r="F39" s="25">
        <f t="shared" si="4"/>
        <v>0</v>
      </c>
      <c r="G39" s="25">
        <f t="shared" si="4"/>
        <v>0</v>
      </c>
      <c r="H39" s="25">
        <f t="shared" si="4"/>
        <v>0</v>
      </c>
      <c r="I39" s="25">
        <f t="shared" si="4"/>
        <v>0</v>
      </c>
      <c r="J39" s="25">
        <f t="shared" si="4"/>
        <v>0</v>
      </c>
      <c r="K39" s="25">
        <f t="shared" si="4"/>
        <v>0</v>
      </c>
      <c r="L39" s="25">
        <f t="shared" si="4"/>
        <v>0</v>
      </c>
      <c r="M39" s="25">
        <f t="shared" si="4"/>
        <v>0</v>
      </c>
      <c r="N39" s="25">
        <f t="shared" si="4"/>
        <v>0</v>
      </c>
      <c r="O39" s="25">
        <f t="shared" si="4"/>
        <v>0</v>
      </c>
      <c r="P39" s="25">
        <f t="shared" si="1"/>
        <v>600000</v>
      </c>
    </row>
    <row r="40" spans="1:16" x14ac:dyDescent="0.25">
      <c r="A40" s="2" t="s">
        <v>26</v>
      </c>
      <c r="B40" s="11">
        <v>4144113</v>
      </c>
      <c r="C40" s="11">
        <v>4144113</v>
      </c>
      <c r="D40" s="16">
        <v>300000</v>
      </c>
      <c r="E40" s="16">
        <v>300000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9">
        <f t="shared" si="1"/>
        <v>600000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O41" si="5">SUM(E42:E46)</f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>SUM(D42:O50)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1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1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1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O51" si="6">SUM(F52:F56)</f>
        <v>0</v>
      </c>
      <c r="G51" s="25">
        <f t="shared" si="6"/>
        <v>0</v>
      </c>
      <c r="H51" s="25">
        <f t="shared" si="6"/>
        <v>0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SUM(D52:O55)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1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1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1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1"/>
        <v>0</v>
      </c>
    </row>
    <row r="56" spans="1:17" s="26" customFormat="1" ht="15.75" x14ac:dyDescent="0.25">
      <c r="A56" s="3" t="s">
        <v>69</v>
      </c>
      <c r="B56" s="10">
        <f>B13+B19+B29+B39+B41</f>
        <v>19692277</v>
      </c>
      <c r="C56" s="10">
        <f>C13+C19+C29+C39+C41</f>
        <v>19692277</v>
      </c>
      <c r="D56" s="28">
        <f>D13+D19+D29+D39+D41+D51</f>
        <v>933001.62</v>
      </c>
      <c r="E56" s="28">
        <f>SUM(E14+E15+E18+E40)</f>
        <v>996466.12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>
        <f>P13+P19+P29+P39+P41+P51</f>
        <v>1929467.7400000002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70</v>
      </c>
      <c r="B58" s="36"/>
      <c r="C58" s="16"/>
    </row>
    <row r="59" spans="1:17" ht="30" x14ac:dyDescent="0.25">
      <c r="A59" s="36" t="s">
        <v>71</v>
      </c>
      <c r="B59" s="36"/>
      <c r="C59" s="16"/>
    </row>
    <row r="60" spans="1:17" ht="60" x14ac:dyDescent="0.25">
      <c r="A60" s="35" t="s">
        <v>72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0"/>
      <c r="H62" s="41"/>
    </row>
    <row r="63" spans="1:17" x14ac:dyDescent="0.25">
      <c r="A63" s="6" t="s">
        <v>50</v>
      </c>
      <c r="B63" s="38" t="s">
        <v>51</v>
      </c>
      <c r="C63" s="8"/>
      <c r="D63" s="9"/>
      <c r="E63" s="9"/>
      <c r="F63" s="14"/>
      <c r="G63" s="40"/>
      <c r="H63" s="42"/>
    </row>
    <row r="64" spans="1:17" x14ac:dyDescent="0.25">
      <c r="A64" s="6"/>
      <c r="B64" s="11"/>
      <c r="C64" s="19"/>
      <c r="D64" s="40"/>
      <c r="E64" s="42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49</v>
      </c>
      <c r="B67" s="34" t="s">
        <v>46</v>
      </c>
    </row>
    <row r="68" spans="1:3" ht="15" customHeight="1" x14ac:dyDescent="0.25">
      <c r="A68" s="14" t="s">
        <v>52</v>
      </c>
      <c r="B68" s="14" t="s">
        <v>47</v>
      </c>
    </row>
    <row r="69" spans="1:3" ht="15" customHeight="1" x14ac:dyDescent="0.25">
      <c r="A69" s="39"/>
      <c r="B69" s="39"/>
    </row>
    <row r="70" spans="1:3" x14ac:dyDescent="0.25">
      <c r="A70" s="39"/>
      <c r="B70" s="39"/>
    </row>
  </sheetData>
  <mergeCells count="10">
    <mergeCell ref="A6:C6"/>
    <mergeCell ref="A7:P7"/>
    <mergeCell ref="A8:P8"/>
    <mergeCell ref="A9:P9"/>
    <mergeCell ref="D10:P10"/>
    <mergeCell ref="A69:B69"/>
    <mergeCell ref="A70:B70"/>
    <mergeCell ref="G62:H62"/>
    <mergeCell ref="G63:H63"/>
    <mergeCell ref="D64:E64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4:P18 P20:P27 P30 P36:P38 P40" formulaRange="1"/>
    <ignoredError sqref="P19 P29 P41 P43:P51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2025-03-10T17:33:16Z</cp:lastPrinted>
  <dcterms:created xsi:type="dcterms:W3CDTF">2018-04-17T18:57:16Z</dcterms:created>
  <dcterms:modified xsi:type="dcterms:W3CDTF">2025-07-02T14:25:46Z</dcterms:modified>
</cp:coreProperties>
</file>