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H13" i="2"/>
  <c r="H19" i="2"/>
  <c r="H29" i="2"/>
  <c r="C56" i="2"/>
  <c r="C41" i="2"/>
  <c r="C39" i="2"/>
  <c r="C29" i="2"/>
  <c r="C19" i="2"/>
  <c r="C13" i="2"/>
  <c r="P15" i="2" l="1"/>
  <c r="P18" i="2"/>
  <c r="G13" i="2"/>
  <c r="N51" i="2" l="1"/>
  <c r="H51" i="2"/>
  <c r="I51" i="2"/>
  <c r="J51" i="2"/>
  <c r="M51" i="2"/>
  <c r="O51" i="2"/>
  <c r="G51" i="2"/>
  <c r="K51" i="2"/>
  <c r="L51" i="2"/>
  <c r="F51" i="2"/>
  <c r="P41" i="2"/>
  <c r="P14" i="2"/>
  <c r="F13" i="2"/>
  <c r="C51" i="2" l="1"/>
  <c r="E56" i="2" l="1"/>
  <c r="P16" i="2" l="1"/>
  <c r="P17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H41" i="2"/>
  <c r="H39" i="2" s="1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N39" i="2"/>
  <c r="E29" i="2"/>
  <c r="F29" i="2"/>
  <c r="G29" i="2"/>
  <c r="P29" i="2"/>
  <c r="I29" i="2"/>
  <c r="J29" i="2"/>
  <c r="K29" i="2"/>
  <c r="L29" i="2"/>
  <c r="M29" i="2"/>
  <c r="N29" i="2"/>
  <c r="O29" i="2"/>
  <c r="E19" i="2"/>
  <c r="F19" i="2"/>
  <c r="G19" i="2"/>
  <c r="P19" i="2"/>
  <c r="I19" i="2"/>
  <c r="J19" i="2"/>
  <c r="K19" i="2"/>
  <c r="L19" i="2"/>
  <c r="M19" i="2"/>
  <c r="N19" i="2"/>
  <c r="O19" i="2"/>
  <c r="E13" i="2"/>
  <c r="P13" i="2"/>
  <c r="I13" i="2"/>
  <c r="J13" i="2"/>
  <c r="K13" i="2"/>
  <c r="L13" i="2"/>
  <c r="M13" i="2"/>
  <c r="N13" i="2"/>
  <c r="O13" i="2"/>
  <c r="D39" i="2"/>
  <c r="D29" i="2"/>
  <c r="D19" i="2"/>
  <c r="D13" i="2"/>
  <c r="B39" i="2"/>
  <c r="P39" i="2" l="1"/>
  <c r="D56" i="2"/>
  <c r="B41" i="2"/>
  <c r="B29" i="2" l="1"/>
  <c r="B19" i="2"/>
  <c r="B13" i="2"/>
  <c r="B56" i="2" l="1"/>
  <c r="F56" i="2"/>
  <c r="L56" i="2"/>
  <c r="K56" i="2"/>
  <c r="G56" i="2"/>
  <c r="O56" i="2"/>
  <c r="M56" i="2"/>
  <c r="J56" i="2"/>
  <c r="I56" i="2"/>
  <c r="H56" i="2"/>
  <c r="P51" i="2"/>
  <c r="N56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<sst xmlns="http://schemas.openxmlformats.org/spreadsheetml/2006/main" count="74" uniqueCount="74">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</sst>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9</xdr:col>
      <xdr:colOff>428625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zoomScaleNormal="100" workbookViewId="0">
      <pane xSplit="1" topLeftCell="B1" activePane="topRight" state="frozen"/>
      <selection pane="topRight" activeCell="G24" sqref="G24"/>
    </sheetView>
  </sheetViews>
  <sheetFormatPr baseColWidth="10" defaultColWidth="9.140625" defaultRowHeight="15" x14ac:dyDescent="0.25"/>
  <cols>
    <col min="1" max="1" width="81" customWidth="1"/>
    <col min="2" max="2" width="18" customWidth="1"/>
    <col min="3" max="3" width="16.42578125" customWidth="1"/>
    <col min="4" max="7" width="11.5703125" bestFit="1" customWidth="1"/>
    <col min="8" max="8" width="13.140625" bestFit="1" customWidth="1"/>
    <col min="9" max="9" width="7.5703125" bestFit="1" customWidth="1"/>
    <col min="10" max="10" width="6.85546875" bestFit="1" customWidth="1"/>
    <col min="11" max="11" width="9.42578125" customWidth="1"/>
    <col min="12" max="12" width="13.7109375" bestFit="1" customWidth="1"/>
    <col min="13" max="13" width="9.42578125" customWidth="1"/>
    <col min="14" max="14" width="13.28515625" customWidth="1"/>
    <col min="15" max="15" width="11.28515625" customWidth="1"/>
    <col min="16" max="16" width="13.140625" bestFit="1" customWidth="1"/>
  </cols>
  <sheetData>
    <row r="6" spans="1:16" ht="42" customHeight="1" x14ac:dyDescent="0.25">
      <c r="A6" s="43"/>
      <c r="B6" s="43"/>
      <c r="C6" s="43"/>
      <c r="E6" s="6"/>
    </row>
    <row r="7" spans="1:16" ht="30" customHeight="1" x14ac:dyDescent="0.25">
      <c r="A7" s="44" t="s">
        <v>52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8.75" x14ac:dyDescent="0.25">
      <c r="A8" s="45" t="s">
        <v>51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x14ac:dyDescent="0.25">
      <c r="A9" s="46" t="s">
        <v>73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31.5" x14ac:dyDescent="0.25">
      <c r="A10" s="4" t="s">
        <v>0</v>
      </c>
      <c r="B10" s="5" t="s">
        <v>48</v>
      </c>
      <c r="C10" s="5" t="s">
        <v>34</v>
      </c>
      <c r="D10" s="47" t="s">
        <v>53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3233627</v>
      </c>
      <c r="D13" s="25">
        <f>SUM(D14:D18)</f>
        <v>633001.62</v>
      </c>
      <c r="E13" s="25">
        <f t="shared" ref="E13:O13" si="0">SUM(E14:E18)</f>
        <v>696466.12</v>
      </c>
      <c r="F13" s="25">
        <f>SUM(F14:F18)</f>
        <v>665292.79</v>
      </c>
      <c r="G13" s="25">
        <f>SUM(G14:G18)</f>
        <v>566188.29</v>
      </c>
      <c r="H13" s="25">
        <f>SUM(H14:H18)</f>
        <v>987380.84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>
        <f t="shared" si="0"/>
        <v>0</v>
      </c>
      <c r="P13" s="25">
        <f>SUM(D13:O13)</f>
        <v>3548329.66</v>
      </c>
    </row>
    <row r="14" spans="1:16" x14ac:dyDescent="0.25">
      <c r="A14" s="2" t="s">
        <v>3</v>
      </c>
      <c r="B14" s="12">
        <v>6196227</v>
      </c>
      <c r="C14" s="12">
        <v>640627</v>
      </c>
      <c r="D14" s="16">
        <v>493000</v>
      </c>
      <c r="E14" s="16">
        <v>548000</v>
      </c>
      <c r="F14" s="16">
        <v>559908.17000000004</v>
      </c>
      <c r="G14" s="16">
        <v>461000</v>
      </c>
      <c r="H14" s="16">
        <v>465500</v>
      </c>
      <c r="I14" s="16"/>
      <c r="J14" s="16"/>
      <c r="K14" s="16"/>
      <c r="L14" s="16"/>
      <c r="M14" s="16"/>
      <c r="N14" s="16"/>
      <c r="O14" s="29"/>
      <c r="P14" s="29">
        <f>SUM(D14:O14)</f>
        <v>2527408.17</v>
      </c>
    </row>
    <row r="15" spans="1:16" x14ac:dyDescent="0.25">
      <c r="A15" s="2" t="s">
        <v>4</v>
      </c>
      <c r="B15" s="12">
        <v>1500000</v>
      </c>
      <c r="C15" s="12">
        <v>1490000</v>
      </c>
      <c r="D15" s="16">
        <v>65000</v>
      </c>
      <c r="E15" s="16">
        <v>65000</v>
      </c>
      <c r="F15" s="16">
        <v>35000</v>
      </c>
      <c r="G15" s="16">
        <v>35000</v>
      </c>
      <c r="H15" s="16">
        <v>451000</v>
      </c>
      <c r="I15" s="16"/>
      <c r="J15" s="16"/>
      <c r="K15" s="16"/>
      <c r="L15" s="16"/>
      <c r="M15" s="16"/>
      <c r="N15" s="16"/>
      <c r="O15" s="29"/>
      <c r="P15" s="29">
        <f>SUM(D15:O15)</f>
        <v>651000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ref="P16:P55" si="1">SUM(D16:O16)</f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1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>
        <v>70384.62</v>
      </c>
      <c r="G18" s="16">
        <v>70188.289999999994</v>
      </c>
      <c r="H18" s="16">
        <v>70880.84</v>
      </c>
      <c r="I18" s="16"/>
      <c r="J18" s="16"/>
      <c r="K18" s="16"/>
      <c r="L18" s="16"/>
      <c r="M18" s="16"/>
      <c r="N18" s="16"/>
      <c r="O18" s="29"/>
      <c r="P18" s="29">
        <f>SUM(D18:O18)</f>
        <v>369921.49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3234380</v>
      </c>
      <c r="D19" s="25">
        <f>SUM(D20:D24)</f>
        <v>0</v>
      </c>
      <c r="E19" s="25">
        <f t="shared" ref="E19:O19" si="2">SUM(E20:E24)</f>
        <v>0</v>
      </c>
      <c r="F19" s="25">
        <f t="shared" si="2"/>
        <v>0</v>
      </c>
      <c r="G19" s="25">
        <f t="shared" si="2"/>
        <v>0</v>
      </c>
      <c r="H19" s="25">
        <f>SUM(H20:H28)</f>
        <v>87366.29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 t="shared" si="2"/>
        <v>0</v>
      </c>
      <c r="O19" s="25">
        <f t="shared" si="2"/>
        <v>0</v>
      </c>
      <c r="P19" s="25">
        <f>SUM(D19:O19)</f>
        <v>87366.29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0"/>
      <c r="P20" s="31">
        <f t="shared" si="1"/>
        <v>0</v>
      </c>
    </row>
    <row r="21" spans="1:16" x14ac:dyDescent="0.25">
      <c r="A21" s="2" t="s">
        <v>9</v>
      </c>
      <c r="B21" s="12">
        <v>1320000</v>
      </c>
      <c r="C21" s="12">
        <v>1320000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0"/>
      <c r="P21" s="31">
        <f t="shared" si="1"/>
        <v>0</v>
      </c>
    </row>
    <row r="22" spans="1:16" x14ac:dyDescent="0.25">
      <c r="A22" s="2" t="s">
        <v>10</v>
      </c>
      <c r="B22" s="12">
        <v>600000</v>
      </c>
      <c r="C22" s="12">
        <v>232000</v>
      </c>
      <c r="D22" s="16"/>
      <c r="E22" s="16"/>
      <c r="F22" s="16"/>
      <c r="G22" s="16"/>
      <c r="H22" s="16">
        <v>8550</v>
      </c>
      <c r="I22" s="16"/>
      <c r="J22" s="16"/>
      <c r="K22" s="16"/>
      <c r="L22" s="16"/>
      <c r="M22" s="16"/>
      <c r="N22" s="16"/>
      <c r="O22" s="30"/>
      <c r="P22" s="31">
        <f t="shared" si="1"/>
        <v>8550</v>
      </c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>
        <v>38070</v>
      </c>
      <c r="I23" s="16"/>
      <c r="J23" s="16"/>
      <c r="K23" s="16"/>
      <c r="L23" s="16"/>
      <c r="M23" s="16"/>
      <c r="N23" s="16"/>
      <c r="O23" s="30"/>
      <c r="P23" s="31">
        <f t="shared" si="1"/>
        <v>38070</v>
      </c>
    </row>
    <row r="24" spans="1:16" x14ac:dyDescent="0.25">
      <c r="A24" s="2" t="s">
        <v>12</v>
      </c>
      <c r="B24" s="12"/>
      <c r="C24" s="12">
        <v>68000</v>
      </c>
      <c r="D24" s="16"/>
      <c r="E24" s="16"/>
      <c r="F24" s="16"/>
      <c r="G24" s="16"/>
      <c r="H24" s="16">
        <v>39789</v>
      </c>
      <c r="I24" s="16"/>
      <c r="J24" s="16"/>
      <c r="K24" s="16"/>
      <c r="L24" s="16"/>
      <c r="M24" s="16"/>
      <c r="N24" s="16"/>
      <c r="O24" s="30"/>
      <c r="P24" s="31">
        <f t="shared" si="1"/>
        <v>39789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1"/>
        <v>0</v>
      </c>
    </row>
    <row r="26" spans="1:16" ht="30" x14ac:dyDescent="0.25">
      <c r="A26" s="2" t="s">
        <v>14</v>
      </c>
      <c r="B26" s="15">
        <v>200000</v>
      </c>
      <c r="C26" s="15">
        <v>268000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31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>
        <v>957.29</v>
      </c>
      <c r="I27" s="16"/>
      <c r="J27" s="16"/>
      <c r="K27" s="16"/>
      <c r="L27" s="16"/>
      <c r="M27" s="16"/>
      <c r="N27" s="16"/>
      <c r="O27" s="30"/>
      <c r="P27" s="31">
        <f t="shared" si="1"/>
        <v>957.29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1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2408000</v>
      </c>
      <c r="D29" s="25">
        <f>SUM(D30:D34)</f>
        <v>0</v>
      </c>
      <c r="E29" s="25">
        <f t="shared" ref="E29:O29" si="3">SUM(E30:E34)</f>
        <v>0</v>
      </c>
      <c r="F29" s="25">
        <f t="shared" si="3"/>
        <v>0</v>
      </c>
      <c r="G29" s="25">
        <f t="shared" si="3"/>
        <v>0</v>
      </c>
      <c r="H29" s="25">
        <f>SUM(H30:H38)</f>
        <v>101769.74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>SUM(D29:O29)</f>
        <v>101769.74</v>
      </c>
    </row>
    <row r="30" spans="1:16" x14ac:dyDescent="0.25">
      <c r="A30" s="2" t="s">
        <v>17</v>
      </c>
      <c r="B30" s="12">
        <v>624000</v>
      </c>
      <c r="C30" s="12">
        <v>644000</v>
      </c>
      <c r="D30" s="16"/>
      <c r="E30" s="16"/>
      <c r="F30" s="16"/>
      <c r="G30" s="16"/>
      <c r="H30" s="16">
        <v>29500.46</v>
      </c>
      <c r="I30" s="16"/>
      <c r="J30" s="16"/>
      <c r="K30" s="16"/>
      <c r="L30" s="16"/>
      <c r="M30" s="16"/>
      <c r="N30" s="16"/>
      <c r="O30" s="30"/>
      <c r="P30" s="31">
        <f t="shared" si="1"/>
        <v>29500.46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1"/>
        <v>0</v>
      </c>
    </row>
    <row r="34" spans="1:16" x14ac:dyDescent="0.25">
      <c r="A34" s="2" t="s">
        <v>21</v>
      </c>
      <c r="B34" s="11"/>
      <c r="C34" s="11">
        <v>10000</v>
      </c>
      <c r="D34" s="16"/>
      <c r="E34" s="16"/>
      <c r="F34" s="16"/>
      <c r="G34" s="16"/>
      <c r="H34" s="16">
        <v>1929.7</v>
      </c>
      <c r="I34" s="16"/>
      <c r="J34" s="16"/>
      <c r="K34" s="16"/>
      <c r="L34" s="16"/>
      <c r="M34" s="16"/>
      <c r="N34" s="16"/>
      <c r="O34" s="30"/>
      <c r="P34" s="31">
        <f t="shared" si="1"/>
        <v>1929.7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0"/>
      <c r="P35" s="31">
        <f t="shared" si="1"/>
        <v>0</v>
      </c>
    </row>
    <row r="36" spans="1:16" x14ac:dyDescent="0.25">
      <c r="A36" s="2" t="s">
        <v>23</v>
      </c>
      <c r="B36" s="12">
        <v>1020000</v>
      </c>
      <c r="C36" s="12">
        <v>1089000</v>
      </c>
      <c r="D36" s="16"/>
      <c r="E36" s="16"/>
      <c r="F36" s="16"/>
      <c r="G36" s="16"/>
      <c r="H36" s="16">
        <v>44079.59</v>
      </c>
      <c r="I36" s="16"/>
      <c r="J36" s="16"/>
      <c r="K36" s="16"/>
      <c r="L36" s="16"/>
      <c r="M36" s="16"/>
      <c r="N36" s="16"/>
      <c r="O36" s="30"/>
      <c r="P36" s="31">
        <f t="shared" si="1"/>
        <v>44079.59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1"/>
        <v>0</v>
      </c>
    </row>
    <row r="38" spans="1:16" x14ac:dyDescent="0.25">
      <c r="A38" s="2" t="s">
        <v>24</v>
      </c>
      <c r="B38" s="12">
        <v>600000</v>
      </c>
      <c r="C38" s="12">
        <v>665000</v>
      </c>
      <c r="D38" s="16"/>
      <c r="E38" s="16"/>
      <c r="F38" s="16"/>
      <c r="G38" s="16"/>
      <c r="H38" s="16">
        <v>26259.99</v>
      </c>
      <c r="I38" s="16"/>
      <c r="J38" s="16"/>
      <c r="K38" s="16"/>
      <c r="L38" s="16"/>
      <c r="M38" s="16"/>
      <c r="N38" s="16"/>
      <c r="O38" s="30"/>
      <c r="P38" s="31">
        <f t="shared" si="1"/>
        <v>26259.99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4144113</v>
      </c>
      <c r="D39" s="25">
        <f>SUM(D40:D44)</f>
        <v>300000</v>
      </c>
      <c r="E39" s="25">
        <f t="shared" ref="E39:O39" si="4">SUM(E40:E44)</f>
        <v>300000</v>
      </c>
      <c r="F39" s="25">
        <f t="shared" si="4"/>
        <v>300000</v>
      </c>
      <c r="G39" s="25">
        <f t="shared" si="4"/>
        <v>300000</v>
      </c>
      <c r="H39" s="25">
        <f t="shared" si="4"/>
        <v>300000</v>
      </c>
      <c r="I39" s="25">
        <f t="shared" si="4"/>
        <v>0</v>
      </c>
      <c r="J39" s="25">
        <f t="shared" si="4"/>
        <v>0</v>
      </c>
      <c r="K39" s="25">
        <f t="shared" si="4"/>
        <v>0</v>
      </c>
      <c r="L39" s="25">
        <f t="shared" si="4"/>
        <v>0</v>
      </c>
      <c r="M39" s="25">
        <f t="shared" si="4"/>
        <v>0</v>
      </c>
      <c r="N39" s="25">
        <f t="shared" si="4"/>
        <v>0</v>
      </c>
      <c r="O39" s="25">
        <f t="shared" si="4"/>
        <v>0</v>
      </c>
      <c r="P39" s="25">
        <f>SUM(D39:O39)</f>
        <v>1500000</v>
      </c>
    </row>
    <row r="40" spans="1:16" x14ac:dyDescent="0.25">
      <c r="A40" s="2" t="s">
        <v>26</v>
      </c>
      <c r="B40" s="11">
        <v>4144113</v>
      </c>
      <c r="C40" s="11">
        <v>4144113</v>
      </c>
      <c r="D40" s="16">
        <v>300000</v>
      </c>
      <c r="E40" s="16">
        <v>300000</v>
      </c>
      <c r="F40" s="16">
        <v>300000</v>
      </c>
      <c r="G40" s="16">
        <v>300000</v>
      </c>
      <c r="H40" s="16">
        <v>300000</v>
      </c>
      <c r="I40" s="16"/>
      <c r="J40" s="16"/>
      <c r="K40" s="16"/>
      <c r="L40" s="16"/>
      <c r="M40" s="16"/>
      <c r="N40" s="16"/>
      <c r="O40" s="16"/>
      <c r="P40" s="29">
        <f t="shared" si="1"/>
        <v>1500000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O41" si="5">SUM(E42:E46)</f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5">
        <f t="shared" si="5"/>
        <v>0</v>
      </c>
      <c r="J41" s="25">
        <f t="shared" si="5"/>
        <v>0</v>
      </c>
      <c r="K41" s="25">
        <f t="shared" si="5"/>
        <v>0</v>
      </c>
      <c r="L41" s="25">
        <f t="shared" si="5"/>
        <v>0</v>
      </c>
      <c r="M41" s="25">
        <f t="shared" si="5"/>
        <v>0</v>
      </c>
      <c r="N41" s="25">
        <f t="shared" si="5"/>
        <v>0</v>
      </c>
      <c r="O41" s="25">
        <f t="shared" si="5"/>
        <v>0</v>
      </c>
      <c r="P41" s="25">
        <f>SUM(D41:O41)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1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1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1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O51" si="6">SUM(F52:F55)</f>
        <v>0</v>
      </c>
      <c r="G51" s="25">
        <f t="shared" si="6"/>
        <v>0</v>
      </c>
      <c r="H51" s="25">
        <f t="shared" si="6"/>
        <v>0</v>
      </c>
      <c r="I51" s="25">
        <f t="shared" si="6"/>
        <v>0</v>
      </c>
      <c r="J51" s="25">
        <f t="shared" si="6"/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SUM(D51:O51)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1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1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1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1"/>
        <v>0</v>
      </c>
    </row>
    <row r="56" spans="1:17" s="26" customFormat="1" ht="15.75" x14ac:dyDescent="0.25">
      <c r="A56" s="3" t="s">
        <v>67</v>
      </c>
      <c r="B56" s="10">
        <f>B13+B19+B29+B39+B41</f>
        <v>19692277</v>
      </c>
      <c r="C56" s="10">
        <f>C13+C19+C29+C39+C41</f>
        <v>13858677</v>
      </c>
      <c r="D56" s="28">
        <f>D13+D19+D29+D39+D41+D51</f>
        <v>933001.62</v>
      </c>
      <c r="E56" s="28">
        <f>SUM(E14+E15+E18+E40)</f>
        <v>996466.12</v>
      </c>
      <c r="F56" s="28">
        <f>F13+F19+F29+F39+F41+F51</f>
        <v>965292.79</v>
      </c>
      <c r="G56" s="28">
        <f t="shared" ref="G56:O56" si="7">G13+G19+G29+G39+G41+G51</f>
        <v>866188.29</v>
      </c>
      <c r="H56" s="28">
        <f t="shared" si="7"/>
        <v>1476516.8699999999</v>
      </c>
      <c r="I56" s="28">
        <f t="shared" si="7"/>
        <v>0</v>
      </c>
      <c r="J56" s="28">
        <f t="shared" si="7"/>
        <v>0</v>
      </c>
      <c r="K56" s="28">
        <f t="shared" si="7"/>
        <v>0</v>
      </c>
      <c r="L56" s="28">
        <f>L13+L19+L29+L39+L41+L51</f>
        <v>0</v>
      </c>
      <c r="M56" s="28">
        <f t="shared" si="7"/>
        <v>0</v>
      </c>
      <c r="N56" s="28">
        <f t="shared" si="7"/>
        <v>0</v>
      </c>
      <c r="O56" s="28">
        <f t="shared" si="7"/>
        <v>0</v>
      </c>
      <c r="P56" s="28">
        <f>P13+P19+P29+P39+P41+P51</f>
        <v>5237465.6900000004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68</v>
      </c>
      <c r="B58" s="36"/>
      <c r="C58" s="16"/>
    </row>
    <row r="59" spans="1:17" ht="30" x14ac:dyDescent="0.25">
      <c r="A59" s="36" t="s">
        <v>69</v>
      </c>
      <c r="B59" s="36"/>
      <c r="C59" s="16"/>
    </row>
    <row r="60" spans="1:17" ht="60" x14ac:dyDescent="0.25">
      <c r="A60" s="35" t="s">
        <v>70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0"/>
      <c r="H62" s="41"/>
    </row>
    <row r="63" spans="1:17" x14ac:dyDescent="0.25">
      <c r="A63" s="6" t="s">
        <v>49</v>
      </c>
      <c r="B63" s="38" t="s">
        <v>50</v>
      </c>
      <c r="C63" s="8"/>
      <c r="D63" s="9"/>
      <c r="E63" s="9"/>
      <c r="F63" s="14"/>
      <c r="G63" s="40"/>
      <c r="H63" s="42"/>
    </row>
    <row r="64" spans="1:17" x14ac:dyDescent="0.25">
      <c r="A64" s="6"/>
      <c r="B64" s="11"/>
      <c r="C64" s="19"/>
      <c r="D64" s="40"/>
      <c r="E64" s="42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71</v>
      </c>
      <c r="B67" s="34" t="s">
        <v>46</v>
      </c>
    </row>
    <row r="68" spans="1:3" ht="15" customHeight="1" x14ac:dyDescent="0.25">
      <c r="A68" s="14" t="s">
        <v>72</v>
      </c>
      <c r="B68" s="14" t="s">
        <v>47</v>
      </c>
    </row>
    <row r="69" spans="1:3" ht="15" customHeight="1" x14ac:dyDescent="0.25">
      <c r="A69" s="39"/>
      <c r="B69" s="39"/>
    </row>
    <row r="70" spans="1:3" x14ac:dyDescent="0.25">
      <c r="A70" s="39"/>
      <c r="B70" s="39"/>
    </row>
  </sheetData>
  <mergeCells count="10">
    <mergeCell ref="A6:C6"/>
    <mergeCell ref="A7:P7"/>
    <mergeCell ref="A8:P8"/>
    <mergeCell ref="A9:P9"/>
    <mergeCell ref="D10:P10"/>
    <mergeCell ref="A69:B69"/>
    <mergeCell ref="A70:B70"/>
    <mergeCell ref="G62:H62"/>
    <mergeCell ref="G63:H63"/>
    <mergeCell ref="D64:E64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6:P17 P20:P27 P30 P36:P38 P40" formulaRange="1"/>
    <ignoredError sqref="P43:P50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2025-06-09T19:57:26Z</cp:lastPrinted>
  <dcterms:created xsi:type="dcterms:W3CDTF">2018-04-17T18:57:16Z</dcterms:created>
  <dcterms:modified xsi:type="dcterms:W3CDTF">2025-07-02T13:57:13Z</dcterms:modified>
</cp:coreProperties>
</file>