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ENERO 2026/"/>
    </mc:Choice>
  </mc:AlternateContent>
  <xr:revisionPtr revIDLastSave="67" documentId="13_ncr:1_{42FA7FD4-87C2-41FF-B590-480BFF50AB00}" xr6:coauthVersionLast="47" xr6:coauthVersionMax="47" xr10:uidLastSave="{D2C8454A-31D7-4572-AEBC-6DDE2E22DED2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2" l="1"/>
  <c r="N29" i="2"/>
  <c r="K29" i="2"/>
  <c r="K19" i="2"/>
  <c r="L19" i="2"/>
  <c r="M19" i="2"/>
  <c r="O19" i="2"/>
  <c r="J19" i="2"/>
  <c r="K13" i="2"/>
  <c r="J29" i="2"/>
  <c r="J13" i="2"/>
  <c r="I51" i="2" l="1"/>
  <c r="J51" i="2"/>
  <c r="K51" i="2"/>
  <c r="L51" i="2"/>
  <c r="M51" i="2"/>
  <c r="N51" i="2"/>
  <c r="O51" i="2"/>
  <c r="H51" i="2"/>
  <c r="I41" i="2"/>
  <c r="J41" i="2"/>
  <c r="K41" i="2"/>
  <c r="L41" i="2"/>
  <c r="M41" i="2"/>
  <c r="N41" i="2"/>
  <c r="O41" i="2"/>
  <c r="H41" i="2"/>
  <c r="I39" i="2"/>
  <c r="J39" i="2"/>
  <c r="K39" i="2"/>
  <c r="L39" i="2"/>
  <c r="M39" i="2"/>
  <c r="N39" i="2"/>
  <c r="O39" i="2"/>
  <c r="H39" i="2"/>
  <c r="I29" i="2"/>
  <c r="L29" i="2"/>
  <c r="M29" i="2"/>
  <c r="O29" i="2"/>
  <c r="H29" i="2"/>
  <c r="I13" i="2"/>
  <c r="L13" i="2"/>
  <c r="M13" i="2"/>
  <c r="N13" i="2"/>
  <c r="O13" i="2"/>
  <c r="H13" i="2"/>
  <c r="I19" i="2"/>
  <c r="H19" i="2"/>
  <c r="I56" i="2" l="1"/>
  <c r="C41" i="2" l="1"/>
  <c r="C39" i="2"/>
  <c r="C29" i="2"/>
  <c r="C19" i="2"/>
  <c r="C13" i="2"/>
  <c r="C56" i="2" l="1"/>
  <c r="P15" i="2"/>
  <c r="P18" i="2"/>
  <c r="G13" i="2"/>
  <c r="G51" i="2" l="1"/>
  <c r="F51" i="2"/>
  <c r="P14" i="2"/>
  <c r="F13" i="2"/>
  <c r="C51" i="2" l="1"/>
  <c r="E56" i="2" l="1"/>
  <c r="P16" i="2" l="1"/>
  <c r="P17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2" i="2"/>
  <c r="P43" i="2"/>
  <c r="P44" i="2"/>
  <c r="P45" i="2"/>
  <c r="P46" i="2"/>
  <c r="P47" i="2"/>
  <c r="P48" i="2"/>
  <c r="P49" i="2"/>
  <c r="P50" i="2"/>
  <c r="P52" i="2"/>
  <c r="P53" i="2"/>
  <c r="P54" i="2"/>
  <c r="P55" i="2"/>
  <c r="D51" i="2"/>
  <c r="P51" i="2" s="1"/>
  <c r="B51" i="2"/>
  <c r="E41" i="2"/>
  <c r="E39" i="2" s="1"/>
  <c r="F41" i="2"/>
  <c r="F39" i="2" s="1"/>
  <c r="G41" i="2"/>
  <c r="G39" i="2" s="1"/>
  <c r="D41" i="2"/>
  <c r="P41" i="2" s="1"/>
  <c r="E29" i="2"/>
  <c r="F29" i="2"/>
  <c r="G29" i="2"/>
  <c r="E19" i="2"/>
  <c r="F19" i="2"/>
  <c r="G19" i="2"/>
  <c r="E13" i="2"/>
  <c r="D39" i="2"/>
  <c r="D29" i="2"/>
  <c r="P29" i="2" s="1"/>
  <c r="D19" i="2"/>
  <c r="P19" i="2" s="1"/>
  <c r="D13" i="2"/>
  <c r="P13" i="2" s="1"/>
  <c r="B39" i="2"/>
  <c r="P39" i="2" l="1"/>
  <c r="P56" i="2" s="1"/>
  <c r="D56" i="2"/>
  <c r="B41" i="2"/>
  <c r="B29" i="2" l="1"/>
  <c r="B19" i="2"/>
  <c r="B13" i="2"/>
  <c r="B56" i="2" l="1"/>
  <c r="F56" i="2"/>
  <c r="L56" i="2"/>
  <c r="K56" i="2"/>
  <c r="G56" i="2"/>
  <c r="O56" i="2"/>
  <c r="M56" i="2"/>
  <c r="J56" i="2"/>
  <c r="H56" i="2"/>
  <c r="N56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<sst xmlns="http://schemas.openxmlformats.org/spreadsheetml/2006/main" count="74" uniqueCount="74">
  <si>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</si>
  <si>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</si>
  <si>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</si>
  <si>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</si>
  <si>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</si>
  <si>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</si>
  <si>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</si>
  <si>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</si>
  <si>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</si>
  <si>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</si>
  <si>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</si>
  <si>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</si>
  <si>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</si>
  <si>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</si>
  <si>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</si>
  <si>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</si>
  <si>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</si>
  <si>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</si>
  <si>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</si>
  <si>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</si>
  <si>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</si>
  <si>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</si>
  <si>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</si>
  <si>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</si>
  <si>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</si>
  <si>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</si>
  <si>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</si>
  <si>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</si>
  <si>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</si>
  <si>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</si>
  <si>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</si>
  <si>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</si>
  <si>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</si>
  <si>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</si>
  <si>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</si>
  <si>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</si>
  <si>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</si>
  <si>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</si>
  <si>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</si>
  <si>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</si>
  <si>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</si>
  <si>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</si>
  <si>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</si>
  <si>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</si>
  <si>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</si>
  <si>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</si>
  <si>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</si>
  <si>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</si>
  <si>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</si>
  <si>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</si>
  <si>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</si>
  <si>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</si>
  <si>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PUERTO PLATA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</si>
  <si>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</si>
  <si>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</si>
  <si>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</si>
  <si>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</si>
  <si>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</si>
  <si>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</si>
  <si>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</si>
  <si>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</si>
  <si>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</si>
  <si>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</si>
  <si>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</si>
  <si>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</si>
  <si>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</si>
  <si>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</si>
  <si>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</si>
  <si>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</si>
  <si>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</si>
  <si>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</si>
  <si>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</si>
  <si>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CONTABLE</t>
  </si>
  <si>
    <t>DEL 1 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</si>
</sst>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1" applyFont="1" applyFill="1"/>
    <xf numFmtId="0" fontId="1" fillId="0" borderId="0" xfId="0" applyFont="1"/>
    <xf numFmtId="43" fontId="1" fillId="4" borderId="0" xfId="1" applyFont="1" applyFill="1"/>
    <xf numFmtId="43" fontId="4" fillId="0" borderId="0" xfId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0" fillId="0" borderId="0" xfId="0" applyAlignment="1">
      <alignment vertical="justify"/>
    </xf>
    <xf numFmtId="0" fontId="0" fillId="0" borderId="0" xfId="0" applyAlignment="1">
      <alignment wrapText="1"/>
    </xf>
    <xf numFmtId="43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533401</xdr:colOff>
      <xdr:row>2</xdr:row>
      <xdr:rowOff>152400</xdr:rowOff>
    </xdr:from>
    <xdr:to>
      <xdr:col>7</xdr:col>
      <xdr:colOff>542926</xdr:colOff>
      <xdr:row>6</xdr:row>
      <xdr:rowOff>91109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3EB99AB-C10A-4C18-A852-E04E9A6BF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6" y="533400"/>
          <a:ext cx="2324100" cy="1043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70"/>
  <sheetViews>
    <sheetView showGridLines="0" tabSelected="1" zoomScaleNormal="100" workbookViewId="0">
      <pane xSplit="1" topLeftCell="B1" activePane="topRight" state="frozen"/>
      <selection pane="topRight" activeCell="A68" sqref="A3:P68"/>
    </sheetView>
  </sheetViews>
  <sheetFormatPr baseColWidth="10" defaultColWidth="9.140625" defaultRowHeight="15" x14ac:dyDescent="0.25"/>
  <cols>
    <col min="1" max="1" width="60.7109375" customWidth="1"/>
    <col min="2" max="2" width="18" customWidth="1"/>
    <col min="3" max="3" width="16.42578125" customWidth="1"/>
    <col min="4" max="4" width="13.140625" bestFit="1" customWidth="1"/>
    <col min="5" max="7" width="11.5703125" bestFit="1" customWidth="1"/>
    <col min="8" max="11" width="13.140625" bestFit="1" customWidth="1"/>
    <col min="12" max="12" width="13.7109375" bestFit="1" customWidth="1"/>
    <col min="13" max="13" width="13.140625" bestFit="1" customWidth="1"/>
    <col min="14" max="14" width="13.85546875" bestFit="1" customWidth="1"/>
    <col min="15" max="15" width="13.140625" bestFit="1" customWidth="1"/>
    <col min="16" max="16" width="14.140625" bestFit="1" customWidth="1"/>
  </cols>
  <sheetData>
    <row r="6" spans="1:16" ht="42" customHeight="1" x14ac:dyDescent="0.25">
      <c r="A6" s="33"/>
      <c r="B6" s="33"/>
      <c r="C6" s="33"/>
      <c r="E6" s="5"/>
    </row>
    <row r="7" spans="1:16" ht="30" customHeight="1" x14ac:dyDescent="0.25">
      <c r="A7" s="34" t="s">
        <v>52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</row>
    <row r="8" spans="1:16" ht="18.75" x14ac:dyDescent="0.25">
      <c r="A8" s="35" t="s">
        <v>51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16" x14ac:dyDescent="0.25">
      <c r="A9" s="36" t="s">
        <v>73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spans="1:16" ht="29.25" customHeight="1" x14ac:dyDescent="0.25">
      <c r="A10" s="4" t="s">
        <v>0</v>
      </c>
      <c r="B10" s="38" t="s">
        <v>48</v>
      </c>
      <c r="C10" s="38" t="s">
        <v>34</v>
      </c>
      <c r="D10" s="37" t="s">
        <v>53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1:16" ht="11.25" customHeight="1" x14ac:dyDescent="0.25">
      <c r="A11" s="4"/>
      <c r="B11" s="38"/>
      <c r="C11" s="38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3" customFormat="1" x14ac:dyDescent="0.25">
      <c r="A13" s="19" t="s">
        <v>2</v>
      </c>
      <c r="B13" s="20">
        <f>+B14+B15+B16+B17+B18</f>
        <v>11756500</v>
      </c>
      <c r="C13" s="20">
        <f>+C14+C15+C16+C17+C18</f>
        <v>11756500</v>
      </c>
      <c r="D13" s="22">
        <f>SUM(D14:D18)</f>
        <v>738309.84</v>
      </c>
      <c r="E13" s="22">
        <f t="shared" ref="E13" si="0">SUM(E14:E18)</f>
        <v>0</v>
      </c>
      <c r="F13" s="22">
        <f>SUM(F14:F18)</f>
        <v>0</v>
      </c>
      <c r="G13" s="22">
        <f>SUM(G14:G18)</f>
        <v>0</v>
      </c>
      <c r="H13" s="22">
        <f>SUM(H14:H18)</f>
        <v>0</v>
      </c>
      <c r="I13" s="22">
        <f t="shared" ref="I13:O13" si="1">SUM(I14:I18)</f>
        <v>0</v>
      </c>
      <c r="J13" s="22">
        <f>SUM(J14:J18)</f>
        <v>0</v>
      </c>
      <c r="K13" s="22">
        <f>SUM(K14:K18)</f>
        <v>0</v>
      </c>
      <c r="L13" s="22">
        <f t="shared" si="1"/>
        <v>0</v>
      </c>
      <c r="M13" s="22">
        <f t="shared" si="1"/>
        <v>0</v>
      </c>
      <c r="N13" s="22">
        <f t="shared" si="1"/>
        <v>0</v>
      </c>
      <c r="O13" s="22">
        <f t="shared" si="1"/>
        <v>0</v>
      </c>
      <c r="P13" s="22">
        <f>SUM(D13:O13)</f>
        <v>738309.84</v>
      </c>
    </row>
    <row r="14" spans="1:16" x14ac:dyDescent="0.25">
      <c r="A14" s="2" t="s">
        <v>3</v>
      </c>
      <c r="B14" s="10">
        <v>7906500</v>
      </c>
      <c r="C14" s="10">
        <v>8146500</v>
      </c>
      <c r="D14" s="13">
        <v>575500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5"/>
      <c r="P14" s="25">
        <f>SUM(D14:O14)</f>
        <v>575500</v>
      </c>
    </row>
    <row r="15" spans="1:16" x14ac:dyDescent="0.25">
      <c r="A15" s="2" t="s">
        <v>4</v>
      </c>
      <c r="B15" s="10">
        <v>1800000</v>
      </c>
      <c r="C15" s="10">
        <v>1800000</v>
      </c>
      <c r="D15" s="13">
        <v>75000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5"/>
      <c r="P15" s="25">
        <f>SUM(D15:O15)</f>
        <v>75000</v>
      </c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5"/>
      <c r="P16" s="25">
        <f t="shared" ref="P16:P55" si="2">SUM(D16:O16)</f>
        <v>0</v>
      </c>
    </row>
    <row r="17" spans="1:16" x14ac:dyDescent="0.25">
      <c r="A17" s="2" t="s">
        <v>5</v>
      </c>
      <c r="B17" s="10">
        <v>550000</v>
      </c>
      <c r="C17" s="10">
        <v>310000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5"/>
      <c r="P17" s="25">
        <f t="shared" si="2"/>
        <v>0</v>
      </c>
    </row>
    <row r="18" spans="1:16" x14ac:dyDescent="0.25">
      <c r="A18" s="2" t="s">
        <v>6</v>
      </c>
      <c r="B18" s="9">
        <v>1400000</v>
      </c>
      <c r="C18" s="9">
        <v>1400000</v>
      </c>
      <c r="D18" s="13">
        <v>87809.84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5"/>
      <c r="P18" s="25">
        <f>SUM(D18:O18)</f>
        <v>87809.84</v>
      </c>
    </row>
    <row r="19" spans="1:16" s="23" customFormat="1" x14ac:dyDescent="0.25">
      <c r="A19" s="19" t="s">
        <v>7</v>
      </c>
      <c r="B19" s="21">
        <f>+B20+B21+B22+B23+B24+B25+B26+B27+B28</f>
        <v>1933777</v>
      </c>
      <c r="C19" s="21">
        <f>+C20+C21+C22+C23+C24+C25+C26+C27+C28</f>
        <v>1933777</v>
      </c>
      <c r="D19" s="22">
        <f>SUM(D20:D24)</f>
        <v>0</v>
      </c>
      <c r="E19" s="22">
        <f t="shared" ref="E19:G19" si="3">SUM(E20:E24)</f>
        <v>0</v>
      </c>
      <c r="F19" s="22">
        <f t="shared" si="3"/>
        <v>0</v>
      </c>
      <c r="G19" s="22">
        <f t="shared" si="3"/>
        <v>0</v>
      </c>
      <c r="H19" s="22">
        <f>SUM(H20:H28)</f>
        <v>0</v>
      </c>
      <c r="I19" s="22">
        <f t="shared" ref="I19" si="4">SUM(I20:I28)</f>
        <v>0</v>
      </c>
      <c r="J19" s="22">
        <f>SUM(J20:J28)</f>
        <v>0</v>
      </c>
      <c r="K19" s="22">
        <f t="shared" ref="K19:O19" si="5">SUM(K20:K28)</f>
        <v>0</v>
      </c>
      <c r="L19" s="22">
        <f t="shared" si="5"/>
        <v>0</v>
      </c>
      <c r="M19" s="22">
        <f t="shared" si="5"/>
        <v>0</v>
      </c>
      <c r="N19" s="22">
        <f>SUM(N20:N28)</f>
        <v>0</v>
      </c>
      <c r="O19" s="22">
        <f t="shared" si="5"/>
        <v>0</v>
      </c>
      <c r="P19" s="22">
        <f>SUM(D19:O19)</f>
        <v>0</v>
      </c>
    </row>
    <row r="20" spans="1:16" x14ac:dyDescent="0.25">
      <c r="A20" s="2" t="s">
        <v>8</v>
      </c>
      <c r="B20" s="10">
        <v>590277</v>
      </c>
      <c r="C20" s="10">
        <v>590277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/>
      <c r="P20" s="27">
        <f t="shared" si="2"/>
        <v>0</v>
      </c>
    </row>
    <row r="21" spans="1:16" x14ac:dyDescent="0.25">
      <c r="A21" s="2" t="s">
        <v>9</v>
      </c>
      <c r="B21" s="10">
        <v>50000</v>
      </c>
      <c r="C21" s="10">
        <v>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/>
      <c r="P21" s="27">
        <f t="shared" si="2"/>
        <v>0</v>
      </c>
    </row>
    <row r="22" spans="1:16" x14ac:dyDescent="0.25">
      <c r="A22" s="2" t="s">
        <v>10</v>
      </c>
      <c r="B22" s="10">
        <v>300000</v>
      </c>
      <c r="C22" s="10">
        <v>300000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/>
      <c r="P22" s="27">
        <f t="shared" si="2"/>
        <v>0</v>
      </c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/>
      <c r="P23" s="27">
        <f t="shared" si="2"/>
        <v>0</v>
      </c>
    </row>
    <row r="24" spans="1:16" x14ac:dyDescent="0.25">
      <c r="A24" s="2" t="s">
        <v>12</v>
      </c>
      <c r="B24" s="10">
        <v>100000</v>
      </c>
      <c r="C24" s="10">
        <v>100000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/>
      <c r="P24" s="27">
        <f t="shared" si="2"/>
        <v>0</v>
      </c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/>
      <c r="P25" s="27">
        <f t="shared" si="2"/>
        <v>0</v>
      </c>
    </row>
    <row r="26" spans="1:16" ht="30" x14ac:dyDescent="0.25">
      <c r="A26" s="2" t="s">
        <v>14</v>
      </c>
      <c r="B26" s="12">
        <v>693500</v>
      </c>
      <c r="C26" s="12">
        <v>693500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/>
      <c r="P26" s="27">
        <f t="shared" si="2"/>
        <v>0</v>
      </c>
    </row>
    <row r="27" spans="1:16" ht="30" x14ac:dyDescent="0.25">
      <c r="A27" s="2" t="s">
        <v>15</v>
      </c>
      <c r="B27" s="10">
        <v>200000</v>
      </c>
      <c r="C27" s="10">
        <v>200000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/>
      <c r="P27" s="27">
        <f t="shared" si="2"/>
        <v>0</v>
      </c>
    </row>
    <row r="28" spans="1:16" x14ac:dyDescent="0.25">
      <c r="A28" s="2" t="s">
        <v>36</v>
      </c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/>
      <c r="P28" s="27">
        <f t="shared" si="2"/>
        <v>0</v>
      </c>
    </row>
    <row r="29" spans="1:16" s="23" customFormat="1" x14ac:dyDescent="0.25">
      <c r="A29" s="19" t="s">
        <v>16</v>
      </c>
      <c r="B29" s="21">
        <f>+B30+B31+B32+B33+B34+B35+B36+B37+B38</f>
        <v>1350000</v>
      </c>
      <c r="C29" s="21">
        <f>+C30+C31+C32+C33+C34+C35+C36+C37+C38</f>
        <v>1350000</v>
      </c>
      <c r="D29" s="22">
        <f>SUM(D30:D34)</f>
        <v>0</v>
      </c>
      <c r="E29" s="22">
        <f t="shared" ref="E29:G29" si="6">SUM(E30:E34)</f>
        <v>0</v>
      </c>
      <c r="F29" s="22">
        <f t="shared" si="6"/>
        <v>0</v>
      </c>
      <c r="G29" s="22">
        <f t="shared" si="6"/>
        <v>0</v>
      </c>
      <c r="H29" s="22">
        <f>SUM(H30:H38)</f>
        <v>0</v>
      </c>
      <c r="I29" s="22">
        <f t="shared" ref="I29:O29" si="7">SUM(I30:I38)</f>
        <v>0</v>
      </c>
      <c r="J29" s="22">
        <f>SUM(J30:J38)</f>
        <v>0</v>
      </c>
      <c r="K29" s="22">
        <f>SUM(K30:K38)</f>
        <v>0</v>
      </c>
      <c r="L29" s="22">
        <f t="shared" si="7"/>
        <v>0</v>
      </c>
      <c r="M29" s="22">
        <f t="shared" si="7"/>
        <v>0</v>
      </c>
      <c r="N29" s="22">
        <f>SUM(N30:N38)</f>
        <v>0</v>
      </c>
      <c r="O29" s="22">
        <f t="shared" si="7"/>
        <v>0</v>
      </c>
      <c r="P29" s="22">
        <f>SUM(D29:O29)</f>
        <v>0</v>
      </c>
    </row>
    <row r="30" spans="1:16" x14ac:dyDescent="0.25">
      <c r="A30" s="2" t="s">
        <v>17</v>
      </c>
      <c r="B30" s="10">
        <v>50000</v>
      </c>
      <c r="C30" s="10">
        <v>50000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/>
      <c r="P30" s="27">
        <f t="shared" si="2"/>
        <v>0</v>
      </c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/>
      <c r="P31" s="27">
        <f t="shared" si="2"/>
        <v>0</v>
      </c>
    </row>
    <row r="32" spans="1:16" x14ac:dyDescent="0.25">
      <c r="A32" s="2" t="s">
        <v>19</v>
      </c>
      <c r="B32" s="10"/>
      <c r="C32" s="10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/>
      <c r="P32" s="27">
        <f t="shared" si="2"/>
        <v>0</v>
      </c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/>
      <c r="P33" s="27">
        <f t="shared" si="2"/>
        <v>0</v>
      </c>
    </row>
    <row r="34" spans="1:16" x14ac:dyDescent="0.25">
      <c r="A34" s="2" t="s">
        <v>21</v>
      </c>
      <c r="B34" s="9"/>
      <c r="C34" s="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/>
      <c r="P34" s="27">
        <f t="shared" si="2"/>
        <v>0</v>
      </c>
    </row>
    <row r="35" spans="1:16" x14ac:dyDescent="0.25">
      <c r="A35" s="2" t="s">
        <v>22</v>
      </c>
      <c r="B35" s="10"/>
      <c r="C35" s="10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/>
      <c r="P35" s="27">
        <f t="shared" si="2"/>
        <v>0</v>
      </c>
    </row>
    <row r="36" spans="1:16" ht="30" x14ac:dyDescent="0.25">
      <c r="A36" s="2" t="s">
        <v>23</v>
      </c>
      <c r="B36" s="10">
        <v>1200000</v>
      </c>
      <c r="C36" s="10">
        <v>1200000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/>
      <c r="P36" s="27">
        <f t="shared" si="2"/>
        <v>0</v>
      </c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/>
      <c r="P37" s="27">
        <f t="shared" si="2"/>
        <v>0</v>
      </c>
    </row>
    <row r="38" spans="1:16" x14ac:dyDescent="0.25">
      <c r="A38" s="2" t="s">
        <v>24</v>
      </c>
      <c r="B38" s="10">
        <v>100000</v>
      </c>
      <c r="C38" s="10">
        <v>100000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/>
      <c r="P38" s="27">
        <f t="shared" si="2"/>
        <v>0</v>
      </c>
    </row>
    <row r="39" spans="1:16" s="23" customFormat="1" x14ac:dyDescent="0.25">
      <c r="A39" s="19" t="s">
        <v>25</v>
      </c>
      <c r="B39" s="21">
        <f>SUM(B40:B40)</f>
        <v>4800000</v>
      </c>
      <c r="C39" s="21">
        <f>SUM(C40:C40)</f>
        <v>4800000</v>
      </c>
      <c r="D39" s="22">
        <f>SUM(D40:D44)</f>
        <v>400000</v>
      </c>
      <c r="E39" s="22">
        <f t="shared" ref="E39:G39" si="8">SUM(E40:E44)</f>
        <v>0</v>
      </c>
      <c r="F39" s="22">
        <f t="shared" si="8"/>
        <v>0</v>
      </c>
      <c r="G39" s="22">
        <f t="shared" si="8"/>
        <v>0</v>
      </c>
      <c r="H39" s="22">
        <f>SUM(H40:H40)</f>
        <v>0</v>
      </c>
      <c r="I39" s="22">
        <f t="shared" ref="I39:O39" si="9">SUM(I40:I40)</f>
        <v>0</v>
      </c>
      <c r="J39" s="22">
        <f t="shared" si="9"/>
        <v>0</v>
      </c>
      <c r="K39" s="22">
        <f t="shared" si="9"/>
        <v>0</v>
      </c>
      <c r="L39" s="22">
        <f t="shared" si="9"/>
        <v>0</v>
      </c>
      <c r="M39" s="22">
        <f t="shared" si="9"/>
        <v>0</v>
      </c>
      <c r="N39" s="22">
        <f t="shared" si="9"/>
        <v>0</v>
      </c>
      <c r="O39" s="22">
        <f t="shared" si="9"/>
        <v>0</v>
      </c>
      <c r="P39" s="22">
        <f>SUM(D39:O39)</f>
        <v>400000</v>
      </c>
    </row>
    <row r="40" spans="1:16" x14ac:dyDescent="0.25">
      <c r="A40" s="2" t="s">
        <v>26</v>
      </c>
      <c r="B40" s="9">
        <v>4800000</v>
      </c>
      <c r="C40" s="9">
        <v>4800000</v>
      </c>
      <c r="D40" s="13">
        <v>400000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25">
        <f t="shared" si="2"/>
        <v>400000</v>
      </c>
    </row>
    <row r="41" spans="1:16" s="23" customFormat="1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2">
        <f>SUM(D42:D46)</f>
        <v>0</v>
      </c>
      <c r="E41" s="22">
        <f t="shared" ref="E41:G41" si="10">SUM(E42:E46)</f>
        <v>0</v>
      </c>
      <c r="F41" s="22">
        <f t="shared" si="10"/>
        <v>0</v>
      </c>
      <c r="G41" s="22">
        <f t="shared" si="10"/>
        <v>0</v>
      </c>
      <c r="H41" s="22">
        <f>SUM(H42:H50)</f>
        <v>0</v>
      </c>
      <c r="I41" s="22">
        <f t="shared" ref="I41:O41" si="11">SUM(I42:I50)</f>
        <v>0</v>
      </c>
      <c r="J41" s="22">
        <f t="shared" si="11"/>
        <v>0</v>
      </c>
      <c r="K41" s="22">
        <f t="shared" si="11"/>
        <v>0</v>
      </c>
      <c r="L41" s="22">
        <f t="shared" si="11"/>
        <v>0</v>
      </c>
      <c r="M41" s="22">
        <f t="shared" si="11"/>
        <v>0</v>
      </c>
      <c r="N41" s="22">
        <f t="shared" si="11"/>
        <v>0</v>
      </c>
      <c r="O41" s="22">
        <f t="shared" si="11"/>
        <v>0</v>
      </c>
      <c r="P41" s="22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/>
      <c r="P42" s="27">
        <f t="shared" si="2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/>
      <c r="P43" s="27">
        <f t="shared" si="2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/>
      <c r="P44" s="27">
        <f t="shared" si="2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/>
      <c r="P45" s="27">
        <f t="shared" si="2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/>
      <c r="P46" s="27">
        <f t="shared" si="2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/>
      <c r="P47" s="27">
        <f t="shared" si="2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/>
      <c r="P48" s="27">
        <f t="shared" si="2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/>
      <c r="P49" s="27">
        <f t="shared" si="2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/>
      <c r="P50" s="27">
        <f t="shared" si="2"/>
        <v>0</v>
      </c>
    </row>
    <row r="51" spans="1:16" s="23" customFormat="1" x14ac:dyDescent="0.25">
      <c r="A51" s="19" t="s">
        <v>41</v>
      </c>
      <c r="B51" s="21">
        <f>SUM(B52:B55)</f>
        <v>0</v>
      </c>
      <c r="C51" s="21">
        <f>+C52+C53+C54+C55</f>
        <v>0</v>
      </c>
      <c r="D51" s="22">
        <f>SUM(D52:D55)</f>
        <v>0</v>
      </c>
      <c r="E51" s="22"/>
      <c r="F51" s="22">
        <f t="shared" ref="F51:G51" si="12">SUM(F52:F55)</f>
        <v>0</v>
      </c>
      <c r="G51" s="22">
        <f t="shared" si="12"/>
        <v>0</v>
      </c>
      <c r="H51" s="22">
        <f>SUM(H52:H55)</f>
        <v>0</v>
      </c>
      <c r="I51" s="22">
        <f t="shared" ref="I51:O51" si="13">SUM(I52:I55)</f>
        <v>0</v>
      </c>
      <c r="J51" s="22">
        <f t="shared" si="13"/>
        <v>0</v>
      </c>
      <c r="K51" s="22">
        <f t="shared" si="13"/>
        <v>0</v>
      </c>
      <c r="L51" s="22">
        <f t="shared" si="13"/>
        <v>0</v>
      </c>
      <c r="M51" s="22">
        <f t="shared" si="13"/>
        <v>0</v>
      </c>
      <c r="N51" s="22">
        <f t="shared" si="13"/>
        <v>0</v>
      </c>
      <c r="O51" s="22">
        <f t="shared" si="13"/>
        <v>0</v>
      </c>
      <c r="P51" s="22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/>
      <c r="P52" s="27">
        <f t="shared" si="2"/>
        <v>0</v>
      </c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/>
      <c r="P53" s="27">
        <f t="shared" si="2"/>
        <v>0</v>
      </c>
    </row>
    <row r="54" spans="1:16" x14ac:dyDescent="0.25">
      <c r="A54" s="2" t="s">
        <v>44</v>
      </c>
      <c r="B54" s="9"/>
      <c r="C54" s="7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/>
      <c r="P54" s="27">
        <f t="shared" si="2"/>
        <v>0</v>
      </c>
    </row>
    <row r="55" spans="1:16" ht="30" x14ac:dyDescent="0.25">
      <c r="A55" s="2" t="s">
        <v>45</v>
      </c>
      <c r="B55" s="9"/>
      <c r="C55" s="7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/>
      <c r="P55" s="27">
        <f t="shared" si="2"/>
        <v>0</v>
      </c>
    </row>
    <row r="56" spans="1:16" s="23" customFormat="1" ht="15.75" x14ac:dyDescent="0.25">
      <c r="A56" s="3" t="s">
        <v>67</v>
      </c>
      <c r="B56" s="8">
        <f>B13+B19+B29+B39+B41</f>
        <v>19890277</v>
      </c>
      <c r="C56" s="8">
        <f>C13+C19+C29+C39+C41</f>
        <v>19890277</v>
      </c>
      <c r="D56" s="24">
        <f>D13+D19+D29+D39+D41+D51</f>
        <v>1138309.8399999999</v>
      </c>
      <c r="E56" s="24">
        <f>SUM(E14+E15+E18+E40)</f>
        <v>0</v>
      </c>
      <c r="F56" s="24">
        <f>F13+F19+F29+F39+F41+F51</f>
        <v>0</v>
      </c>
      <c r="G56" s="24">
        <f t="shared" ref="G56:O56" si="14">G13+G19+G29+G39+G41+G51</f>
        <v>0</v>
      </c>
      <c r="H56" s="24">
        <f t="shared" si="14"/>
        <v>0</v>
      </c>
      <c r="I56" s="24">
        <f>I13+I19+I29+I39+I41+I51</f>
        <v>0</v>
      </c>
      <c r="J56" s="24">
        <f t="shared" si="14"/>
        <v>0</v>
      </c>
      <c r="K56" s="24">
        <f t="shared" si="14"/>
        <v>0</v>
      </c>
      <c r="L56" s="24">
        <f>L13+L19+L29+L39+L41+L51</f>
        <v>0</v>
      </c>
      <c r="M56" s="24">
        <f t="shared" si="14"/>
        <v>0</v>
      </c>
      <c r="N56" s="24">
        <f t="shared" si="14"/>
        <v>0</v>
      </c>
      <c r="O56" s="24">
        <f t="shared" si="14"/>
        <v>0</v>
      </c>
      <c r="P56" s="24">
        <f>P13+P19+P29+P39+P41+P51</f>
        <v>1138309.8399999999</v>
      </c>
    </row>
    <row r="57" spans="1:16" ht="12" customHeight="1" x14ac:dyDescent="0.25">
      <c r="A57" s="31"/>
      <c r="B57" s="9"/>
      <c r="C57" s="13"/>
    </row>
    <row r="58" spans="1:16" ht="30" x14ac:dyDescent="0.25">
      <c r="A58" s="28" t="s">
        <v>68</v>
      </c>
      <c r="B58" s="30"/>
      <c r="C58" s="13"/>
    </row>
    <row r="59" spans="1:16" ht="45" x14ac:dyDescent="0.25">
      <c r="A59" s="30" t="s">
        <v>69</v>
      </c>
      <c r="B59" s="30"/>
      <c r="C59" s="13"/>
    </row>
    <row r="60" spans="1:16" ht="75" x14ac:dyDescent="0.25">
      <c r="A60" s="28" t="s">
        <v>70</v>
      </c>
      <c r="B60" s="30"/>
      <c r="C60" s="13"/>
    </row>
    <row r="61" spans="1:16" x14ac:dyDescent="0.25">
      <c r="A61" s="28"/>
      <c r="B61" s="28"/>
      <c r="C61" s="13"/>
    </row>
    <row r="62" spans="1:16" x14ac:dyDescent="0.25">
      <c r="A62" s="14"/>
      <c r="B62" s="15"/>
      <c r="C62" s="7"/>
      <c r="G62" s="40"/>
      <c r="H62" s="41"/>
    </row>
    <row r="63" spans="1:16" x14ac:dyDescent="0.25">
      <c r="A63" s="5" t="s">
        <v>49</v>
      </c>
      <c r="B63" s="32" t="s">
        <v>50</v>
      </c>
      <c r="C63" s="7"/>
      <c r="G63" s="40"/>
      <c r="H63" s="42"/>
    </row>
    <row r="64" spans="1:16" x14ac:dyDescent="0.25">
      <c r="A64" s="5"/>
      <c r="B64" s="9"/>
      <c r="C64" s="16"/>
      <c r="D64" s="40"/>
      <c r="E64" s="42"/>
    </row>
    <row r="65" spans="1:3" x14ac:dyDescent="0.25">
      <c r="A65" s="5"/>
      <c r="B65" s="9"/>
      <c r="C65" s="16"/>
    </row>
    <row r="66" spans="1:3" x14ac:dyDescent="0.25">
      <c r="A66" s="16"/>
      <c r="B66" s="11"/>
      <c r="C66" s="16"/>
    </row>
    <row r="67" spans="1:3" x14ac:dyDescent="0.25">
      <c r="A67" s="29" t="s">
        <v>71</v>
      </c>
      <c r="B67" s="23" t="s">
        <v>46</v>
      </c>
    </row>
    <row r="68" spans="1:3" ht="15" customHeight="1" x14ac:dyDescent="0.25">
      <c r="A68" t="s">
        <v>72</v>
      </c>
      <c r="B68" t="s">
        <v>47</v>
      </c>
    </row>
    <row r="69" spans="1:3" ht="15" customHeight="1" x14ac:dyDescent="0.25">
      <c r="A69" s="39"/>
      <c r="B69" s="39"/>
    </row>
    <row r="70" spans="1:3" x14ac:dyDescent="0.25">
      <c r="A70" s="39"/>
      <c r="B70" s="39"/>
    </row>
  </sheetData>
  <mergeCells count="12">
    <mergeCell ref="A69:B69"/>
    <mergeCell ref="A70:B70"/>
    <mergeCell ref="G62:H62"/>
    <mergeCell ref="G63:H63"/>
    <mergeCell ref="D64:E64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60" orientation="landscape" r:id="rId1"/>
  <headerFooter differentOddEven="1" scaleWithDoc="0" alignWithMargins="0"/>
  <rowBreaks count="1" manualBreakCount="1">
    <brk id="50" max="15" man="1"/>
  </rowBreaks>
  <ignoredErrors>
    <ignoredError sqref="P16:P17 P20:P27 P30 P36:P38 P40" formulaRange="1"/>
    <ignoredError sqref="P43:P50 C51" formula="1"/>
    <ignoredError sqref="P42" formula="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2026-02-09T16:05:53Z</cp:lastPrinted>
  <dcterms:created xsi:type="dcterms:W3CDTF">2018-04-17T18:57:16Z</dcterms:created>
  <dcterms:modified xsi:type="dcterms:W3CDTF">2026-02-09T16:06:43Z</dcterms:modified>
</cp:coreProperties>
</file>